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G:\HCR\OCD\Applications\Post Award Capital Project Exhibits\"/>
    </mc:Choice>
  </mc:AlternateContent>
  <bookViews>
    <workbookView xWindow="30" yWindow="-15" windowWidth="13440" windowHeight="9120"/>
  </bookViews>
  <sheets>
    <sheet name="Ex 9 A&amp;B" sheetId="2" r:id="rId1"/>
    <sheet name="Ex 9 C" sheetId="1" r:id="rId2"/>
    <sheet name="Ex 9 D" sheetId="3" r:id="rId3"/>
    <sheet name="Ex 9 E" sheetId="4" r:id="rId4"/>
    <sheet name="Ex 10 A-D" sheetId="5" r:id="rId5"/>
  </sheets>
  <definedNames>
    <definedName name="bdrmsize">'Ex 9 D'!$T$2:$T$9</definedName>
    <definedName name="boost">'Ex 9 C'!$R$2:$R$4</definedName>
    <definedName name="DDA">'Ex 9 A&amp;B'!$U$3:$U$30</definedName>
    <definedName name="exess">'Ex 9 A&amp;B'!$S$3</definedName>
    <definedName name="_xlnm.Print_Area" localSheetId="4">'Ex 10 A-D'!$A$1:$I$79</definedName>
    <definedName name="_xlnm.Print_Area" localSheetId="0">'Ex 9 A&amp;B'!$A$1:$I$114</definedName>
    <definedName name="_xlnm.Print_Area" localSheetId="1">'Ex 9 C'!$A$1:$I$43</definedName>
    <definedName name="_xlnm.Print_Area" localSheetId="2">'Ex 9 D'!$A$1:$G$106</definedName>
    <definedName name="_xlnm.Print_Area" localSheetId="3">'Ex 9 E'!$A$1:$G$40</definedName>
    <definedName name="program">'Ex 9 A&amp;B'!$P$2:$P$5</definedName>
    <definedName name="xxxs">'Ex 9 A&amp;B'!$S$2:$S$3</definedName>
    <definedName name="yesno">'Ex 9 A&amp;B'!$R$2:$R$3</definedName>
  </definedNames>
  <calcPr calcId="171027" iterate="1"/>
</workbook>
</file>

<file path=xl/calcChain.xml><?xml version="1.0" encoding="utf-8"?>
<calcChain xmlns="http://schemas.openxmlformats.org/spreadsheetml/2006/main">
  <c r="I23" i="5" l="1"/>
  <c r="F50" i="3"/>
  <c r="F103" i="3"/>
  <c r="E103" i="3"/>
  <c r="E50" i="3"/>
  <c r="G73" i="3"/>
  <c r="G74" i="3"/>
  <c r="G75" i="3"/>
  <c r="G76" i="3"/>
  <c r="G77" i="3"/>
  <c r="G78" i="3"/>
  <c r="G79" i="3"/>
  <c r="G80" i="3"/>
  <c r="G81" i="3"/>
  <c r="G82" i="3"/>
  <c r="G83" i="3"/>
  <c r="G84" i="3"/>
  <c r="G85" i="3"/>
  <c r="G86" i="3"/>
  <c r="G87" i="3"/>
  <c r="G88" i="3"/>
  <c r="G89" i="3"/>
  <c r="G90" i="3"/>
  <c r="D73" i="3"/>
  <c r="D74" i="3"/>
  <c r="D75" i="3"/>
  <c r="D76" i="3"/>
  <c r="D77" i="3"/>
  <c r="D78" i="3"/>
  <c r="D79" i="3"/>
  <c r="D80" i="3"/>
  <c r="D81" i="3"/>
  <c r="D82" i="3"/>
  <c r="D83" i="3"/>
  <c r="D84" i="3"/>
  <c r="D85" i="3"/>
  <c r="D86" i="3"/>
  <c r="D87" i="3"/>
  <c r="G24" i="3"/>
  <c r="G25" i="3"/>
  <c r="G26" i="3"/>
  <c r="G27" i="3"/>
  <c r="G28" i="3"/>
  <c r="G29" i="3"/>
  <c r="G30" i="3"/>
  <c r="G31" i="3"/>
  <c r="G32" i="3"/>
  <c r="G33" i="3"/>
  <c r="G34" i="3"/>
  <c r="G35" i="3"/>
  <c r="G36" i="3"/>
  <c r="G37" i="3"/>
  <c r="G38" i="3"/>
  <c r="D24" i="3"/>
  <c r="D25" i="3"/>
  <c r="D26" i="3"/>
  <c r="D27" i="3"/>
  <c r="D28" i="3"/>
  <c r="D29" i="3"/>
  <c r="D30" i="3"/>
  <c r="D31" i="3"/>
  <c r="D32" i="3"/>
  <c r="D33" i="3"/>
  <c r="D34" i="3"/>
  <c r="D35" i="3"/>
  <c r="D36" i="3"/>
  <c r="D37" i="3"/>
  <c r="D38" i="3"/>
  <c r="G5" i="3"/>
  <c r="G5" i="4"/>
  <c r="C5" i="3"/>
  <c r="C5" i="4"/>
  <c r="C4" i="3"/>
  <c r="C4" i="4"/>
  <c r="C3" i="3"/>
  <c r="C3" i="4"/>
  <c r="I61" i="2"/>
  <c r="I60" i="2"/>
  <c r="C61" i="2"/>
  <c r="C60" i="2"/>
  <c r="D79" i="5"/>
  <c r="N34" i="1"/>
  <c r="N36" i="1"/>
  <c r="H36" i="1"/>
  <c r="N37" i="1" s="1"/>
  <c r="F34" i="1"/>
  <c r="G64" i="3"/>
  <c r="G65" i="3"/>
  <c r="G66" i="3"/>
  <c r="G67" i="3"/>
  <c r="G68" i="3"/>
  <c r="G69" i="3"/>
  <c r="G70" i="3"/>
  <c r="G71" i="3"/>
  <c r="G72" i="3"/>
  <c r="G91" i="3"/>
  <c r="G92" i="3"/>
  <c r="G93" i="3"/>
  <c r="G94" i="3"/>
  <c r="G95" i="3"/>
  <c r="G96" i="3"/>
  <c r="G97" i="3"/>
  <c r="G98" i="3"/>
  <c r="G99" i="3"/>
  <c r="G100" i="3"/>
  <c r="G101" i="3"/>
  <c r="G102" i="3"/>
  <c r="G63" i="3"/>
  <c r="G11" i="3"/>
  <c r="G12" i="3"/>
  <c r="G13" i="3"/>
  <c r="G14" i="3"/>
  <c r="G15" i="3"/>
  <c r="G16" i="3"/>
  <c r="G17" i="3"/>
  <c r="G18" i="3"/>
  <c r="G19" i="3"/>
  <c r="G20" i="3"/>
  <c r="G21" i="3"/>
  <c r="G22" i="3"/>
  <c r="G23" i="3"/>
  <c r="G39" i="3"/>
  <c r="G40" i="3"/>
  <c r="G41" i="3"/>
  <c r="G42" i="3"/>
  <c r="G43" i="3"/>
  <c r="G44" i="3"/>
  <c r="G45" i="3"/>
  <c r="G46" i="3"/>
  <c r="G47" i="3"/>
  <c r="G48" i="3"/>
  <c r="G49" i="3"/>
  <c r="G10" i="3"/>
  <c r="I5" i="5"/>
  <c r="I53" i="5" s="1"/>
  <c r="C5" i="5"/>
  <c r="C53" i="5" s="1"/>
  <c r="C58" i="3"/>
  <c r="I3" i="1"/>
  <c r="C3" i="5"/>
  <c r="C51" i="5" s="1"/>
  <c r="C4" i="5"/>
  <c r="C52" i="5" s="1"/>
  <c r="D10" i="3"/>
  <c r="D11" i="3"/>
  <c r="D12" i="3"/>
  <c r="D13" i="3"/>
  <c r="D14" i="3"/>
  <c r="D63" i="3"/>
  <c r="D64" i="3"/>
  <c r="D65" i="3"/>
  <c r="D66" i="3"/>
  <c r="D67" i="3"/>
  <c r="B50" i="3"/>
  <c r="B104" i="3" s="1"/>
  <c r="B103" i="3"/>
  <c r="D15" i="3"/>
  <c r="D16" i="3"/>
  <c r="D17" i="3"/>
  <c r="D18" i="3"/>
  <c r="D19" i="3"/>
  <c r="D20" i="3"/>
  <c r="D21" i="3"/>
  <c r="D22" i="3"/>
  <c r="D23" i="3"/>
  <c r="D39" i="3"/>
  <c r="D40" i="3"/>
  <c r="D41" i="3"/>
  <c r="D42" i="3"/>
  <c r="D43" i="3"/>
  <c r="D44" i="3"/>
  <c r="D45" i="3"/>
  <c r="D46" i="3"/>
  <c r="D47" i="3"/>
  <c r="D48" i="3"/>
  <c r="D49" i="3"/>
  <c r="D68" i="3"/>
  <c r="D69" i="3"/>
  <c r="D70" i="3"/>
  <c r="D71" i="3"/>
  <c r="D72" i="3"/>
  <c r="D88" i="3"/>
  <c r="D89" i="3"/>
  <c r="D90" i="3"/>
  <c r="D91" i="3"/>
  <c r="D92" i="3"/>
  <c r="D93" i="3"/>
  <c r="D94" i="3"/>
  <c r="D95" i="3"/>
  <c r="D96" i="3"/>
  <c r="D97" i="3"/>
  <c r="D98" i="3"/>
  <c r="D99" i="3"/>
  <c r="D100" i="3"/>
  <c r="D101" i="3"/>
  <c r="D102" i="3"/>
  <c r="F15" i="1"/>
  <c r="G9" i="1"/>
  <c r="G15" i="1"/>
  <c r="I17" i="1"/>
  <c r="N42" i="1"/>
  <c r="N25" i="1"/>
  <c r="N24" i="1"/>
  <c r="N23" i="1"/>
  <c r="N21" i="1"/>
  <c r="N20" i="1"/>
  <c r="N19" i="1"/>
  <c r="N17" i="1"/>
  <c r="G58" i="3"/>
  <c r="I1" i="1"/>
  <c r="C57" i="3"/>
  <c r="C56" i="3"/>
  <c r="G18" i="1"/>
  <c r="G34" i="1" s="1"/>
  <c r="I19" i="1"/>
  <c r="I20" i="1"/>
  <c r="I21" i="1"/>
  <c r="A21" i="1"/>
  <c r="J21" i="1" s="1"/>
  <c r="C4" i="1"/>
  <c r="C3" i="1"/>
  <c r="I24" i="1"/>
  <c r="I25" i="1"/>
  <c r="I23" i="1"/>
  <c r="J19" i="1"/>
  <c r="J17" i="1"/>
  <c r="H10" i="1"/>
  <c r="B51" i="3"/>
  <c r="E52" i="3"/>
  <c r="H15" i="1" l="1"/>
  <c r="H38" i="1" s="1"/>
  <c r="D103" i="3"/>
  <c r="D51" i="3" s="1"/>
  <c r="D50" i="3"/>
  <c r="E105" i="3"/>
  <c r="G50" i="3"/>
  <c r="N38" i="1"/>
  <c r="H41" i="1"/>
  <c r="N41" i="1"/>
  <c r="E53" i="3"/>
  <c r="E106" i="3"/>
  <c r="D104" i="3"/>
  <c r="J34" i="1"/>
  <c r="F105" i="3"/>
  <c r="G103" i="3"/>
  <c r="I18" i="1"/>
  <c r="N18" i="1"/>
  <c r="H37" i="1"/>
  <c r="F106" i="3" l="1"/>
  <c r="I34" i="1"/>
  <c r="J25" i="1"/>
  <c r="F53" i="3"/>
  <c r="F52" i="3"/>
  <c r="N43" i="1"/>
  <c r="H43" i="1"/>
  <c r="I36" i="1" l="1"/>
  <c r="I38" i="1" s="1"/>
  <c r="I41" i="1" s="1"/>
  <c r="I43" i="1" l="1"/>
  <c r="G43" i="1" s="1"/>
  <c r="J41" i="1"/>
  <c r="I37" i="1"/>
</calcChain>
</file>

<file path=xl/comments1.xml><?xml version="1.0" encoding="utf-8"?>
<comments xmlns="http://schemas.openxmlformats.org/spreadsheetml/2006/main">
  <authors>
    <author>Clonedev</author>
  </authors>
  <commentList>
    <comment ref="F17" authorId="0" shapeId="0">
      <text>
        <r>
          <rPr>
            <sz val="8"/>
            <color indexed="81"/>
            <rFont val="Tahoma"/>
            <family val="2"/>
          </rPr>
          <t>this line should equal Development Budget Line 25 minus lines 21 &amp; 22</t>
        </r>
      </text>
    </comment>
    <comment ref="F18" authorId="0" shapeId="0">
      <text>
        <r>
          <rPr>
            <sz val="8"/>
            <color indexed="81"/>
            <rFont val="Tahoma"/>
            <family val="2"/>
          </rPr>
          <t>this line should equal development budget 
lines 21 + 22</t>
        </r>
      </text>
    </comment>
    <comment ref="G18" authorId="0" shapeId="0">
      <text>
        <r>
          <rPr>
            <sz val="8"/>
            <color indexed="81"/>
            <rFont val="Tahoma"/>
            <family val="2"/>
          </rPr>
          <t>LIHC Fees cannot be included in basis</t>
        </r>
      </text>
    </comment>
    <comment ref="F19" authorId="0" shapeId="0">
      <text>
        <r>
          <rPr>
            <sz val="8"/>
            <color indexed="81"/>
            <rFont val="Tahoma"/>
            <family val="2"/>
          </rPr>
          <t>this line should equal development budget 
line 41</t>
        </r>
      </text>
    </comment>
    <comment ref="F20" authorId="0" shapeId="0">
      <text>
        <r>
          <rPr>
            <sz val="8"/>
            <color indexed="81"/>
            <rFont val="Tahoma"/>
            <family val="2"/>
          </rPr>
          <t>this line should equal development budget 
line 42</t>
        </r>
      </text>
    </comment>
    <comment ref="F21" authorId="0" shapeId="0">
      <text>
        <r>
          <rPr>
            <sz val="8"/>
            <color indexed="81"/>
            <rFont val="Tahoma"/>
            <family val="2"/>
          </rPr>
          <t>this line should equal development budget 
line 43</t>
        </r>
      </text>
    </comment>
    <comment ref="G42" authorId="0" shapeId="0">
      <text>
        <r>
          <rPr>
            <sz val="8"/>
            <color indexed="81"/>
            <rFont val="Tahoma"/>
            <family val="2"/>
          </rPr>
          <t>enter in format:  month/day/year
    example:         07/04/08
use any day during the month you are choosing</t>
        </r>
      </text>
    </comment>
  </commentList>
</comments>
</file>

<file path=xl/comments2.xml><?xml version="1.0" encoding="utf-8"?>
<comments xmlns="http://schemas.openxmlformats.org/spreadsheetml/2006/main">
  <authors>
    <author>Clonedev</author>
  </authors>
  <commentList>
    <comment ref="F59" authorId="0" shapeId="0">
      <text>
        <r>
          <rPr>
            <sz val="8"/>
            <color indexed="81"/>
            <rFont val="Tahoma"/>
            <family val="2"/>
          </rPr>
          <t>enter in format:  month/day/year
    example:         07/04/08
use any day during the month you are projecting</t>
        </r>
      </text>
    </comment>
    <comment ref="F60" authorId="0" shapeId="0">
      <text>
        <r>
          <rPr>
            <sz val="8"/>
            <color indexed="81"/>
            <rFont val="Tahoma"/>
            <family val="2"/>
          </rPr>
          <t>enter in format:  month/day/year
    example:         07/04/08
use any day during the month you are projecting</t>
        </r>
      </text>
    </comment>
    <comment ref="F61" authorId="0" shapeId="0">
      <text>
        <r>
          <rPr>
            <sz val="8"/>
            <color indexed="81"/>
            <rFont val="Tahoma"/>
            <family val="2"/>
          </rPr>
          <t>enter in format:  month/day/year
    example:         07/04/08
use any day during the month you are projecting</t>
        </r>
      </text>
    </comment>
    <comment ref="F62" authorId="0" shapeId="0">
      <text>
        <r>
          <rPr>
            <sz val="8"/>
            <color indexed="81"/>
            <rFont val="Tahoma"/>
            <family val="2"/>
          </rPr>
          <t>enter in format:  month/day/year
    example:         07/04/08
use any day during the month you are projecting</t>
        </r>
      </text>
    </comment>
    <comment ref="F63" authorId="0" shapeId="0">
      <text>
        <r>
          <rPr>
            <sz val="8"/>
            <color indexed="81"/>
            <rFont val="Tahoma"/>
            <family val="2"/>
          </rPr>
          <t>enter in format:  month/day/year
    example:         07/04/08
use any day during the month you are projecting</t>
        </r>
      </text>
    </comment>
    <comment ref="F64" authorId="0" shapeId="0">
      <text>
        <r>
          <rPr>
            <sz val="8"/>
            <color indexed="81"/>
            <rFont val="Tahoma"/>
            <family val="2"/>
          </rPr>
          <t>enter in format:  month/day/year
    example:         07/04/08
use any day during the month you are projecting</t>
        </r>
      </text>
    </comment>
    <comment ref="F65" authorId="0" shapeId="0">
      <text>
        <r>
          <rPr>
            <sz val="8"/>
            <color indexed="81"/>
            <rFont val="Tahoma"/>
            <family val="2"/>
          </rPr>
          <t>enter in format:  month/day/year
    example:         07/04/08
use any day during the month you are projecting</t>
        </r>
      </text>
    </comment>
    <comment ref="F66" authorId="0" shapeId="0">
      <text>
        <r>
          <rPr>
            <sz val="8"/>
            <color indexed="81"/>
            <rFont val="Tahoma"/>
            <family val="2"/>
          </rPr>
          <t>enter in format:  month/day/year
    example:         07/04/08
use any day during the month you are projecting</t>
        </r>
      </text>
    </comment>
    <comment ref="F67" authorId="0" shapeId="0">
      <text>
        <r>
          <rPr>
            <sz val="8"/>
            <color indexed="81"/>
            <rFont val="Tahoma"/>
            <family val="2"/>
          </rPr>
          <t>enter in format:  month/day/year
    example:         07/04/08
use any day during the month you are projecting</t>
        </r>
      </text>
    </comment>
    <comment ref="F68" authorId="0" shapeId="0">
      <text>
        <r>
          <rPr>
            <sz val="8"/>
            <color indexed="81"/>
            <rFont val="Tahoma"/>
            <family val="2"/>
          </rPr>
          <t>enter in format:  month/day/year
    example:         07/04/08
use any day during the month you are projecting</t>
        </r>
      </text>
    </comment>
    <comment ref="F69" authorId="0" shapeId="0">
      <text>
        <r>
          <rPr>
            <sz val="8"/>
            <color indexed="81"/>
            <rFont val="Tahoma"/>
            <family val="2"/>
          </rPr>
          <t>enter in format:  month/day/year
    example:         07/04/08
use any day during the month you are projecting</t>
        </r>
      </text>
    </comment>
    <comment ref="F70" authorId="0" shapeId="0">
      <text>
        <r>
          <rPr>
            <sz val="8"/>
            <color indexed="81"/>
            <rFont val="Tahoma"/>
            <family val="2"/>
          </rPr>
          <t>enter in format:  month/day/year
    example:         07/04/08
use any day during the month you are projecting</t>
        </r>
      </text>
    </comment>
    <comment ref="F71" authorId="0" shapeId="0">
      <text>
        <r>
          <rPr>
            <sz val="8"/>
            <color indexed="81"/>
            <rFont val="Tahoma"/>
            <family val="2"/>
          </rPr>
          <t>enter in format:  month/day/year
    example:         07/04/08
use any day during the month you are projecting</t>
        </r>
      </text>
    </comment>
    <comment ref="F72" authorId="0" shapeId="0">
      <text>
        <r>
          <rPr>
            <sz val="8"/>
            <color indexed="81"/>
            <rFont val="Tahoma"/>
            <family val="2"/>
          </rPr>
          <t>enter in format:  month/day/year
    example:         07/04/08
use any day during the month you are projecting</t>
        </r>
      </text>
    </comment>
    <comment ref="F73" authorId="0" shapeId="0">
      <text>
        <r>
          <rPr>
            <sz val="8"/>
            <color indexed="81"/>
            <rFont val="Tahoma"/>
            <family val="2"/>
          </rPr>
          <t>enter in format:  month/day/year
    example:         07/04/08
use any day during the month you are projecting</t>
        </r>
      </text>
    </comment>
    <comment ref="F74" authorId="0" shapeId="0">
      <text>
        <r>
          <rPr>
            <sz val="8"/>
            <color indexed="81"/>
            <rFont val="Tahoma"/>
            <family val="2"/>
          </rPr>
          <t>enter in format:  month/day/year
    example:         07/04/08
use any day during the month you are projecting</t>
        </r>
      </text>
    </comment>
    <comment ref="F75" authorId="0" shapeId="0">
      <text>
        <r>
          <rPr>
            <sz val="8"/>
            <color indexed="81"/>
            <rFont val="Tahoma"/>
            <family val="2"/>
          </rPr>
          <t>enter in format:  month/day/year
    example:         07/04/08
use any day during the month you are projecting</t>
        </r>
      </text>
    </comment>
    <comment ref="F76" authorId="0" shapeId="0">
      <text>
        <r>
          <rPr>
            <sz val="8"/>
            <color indexed="81"/>
            <rFont val="Tahoma"/>
            <family val="2"/>
          </rPr>
          <t>enter in format:  month/day/year
    example:         07/04/08
use any day during the month you are projecting</t>
        </r>
      </text>
    </comment>
    <comment ref="F77" authorId="0" shapeId="0">
      <text>
        <r>
          <rPr>
            <sz val="8"/>
            <color indexed="81"/>
            <rFont val="Tahoma"/>
            <family val="2"/>
          </rPr>
          <t>enter in format:  month/day/year
    example:         07/04/08
use any day during the month you are projecting</t>
        </r>
      </text>
    </comment>
    <comment ref="F78" authorId="0" shapeId="0">
      <text>
        <r>
          <rPr>
            <sz val="8"/>
            <color indexed="81"/>
            <rFont val="Tahoma"/>
            <family val="2"/>
          </rPr>
          <t>enter in format:  month/day/year
    example:         07/04/08
use any day during the month you are projecting</t>
        </r>
      </text>
    </comment>
  </commentList>
</comments>
</file>

<file path=xl/sharedStrings.xml><?xml version="1.0" encoding="utf-8"?>
<sst xmlns="http://schemas.openxmlformats.org/spreadsheetml/2006/main" count="383" uniqueCount="274">
  <si>
    <t>Eligible Basis by Credit Rate Type</t>
  </si>
  <si>
    <t>Project Name:</t>
  </si>
  <si>
    <t>Actual</t>
  </si>
  <si>
    <t>Adjustment to</t>
  </si>
  <si>
    <t>Lower Rate</t>
  </si>
  <si>
    <t>Higher Rate</t>
  </si>
  <si>
    <t>Cost</t>
  </si>
  <si>
    <t>Eligible Basis</t>
  </si>
  <si>
    <t>(30% PV)</t>
  </si>
  <si>
    <t>(70% PV)</t>
  </si>
  <si>
    <t>Project Costs and Adjustments</t>
  </si>
  <si>
    <t>[B]</t>
  </si>
  <si>
    <t>[C]</t>
  </si>
  <si>
    <t>[D]</t>
  </si>
  <si>
    <t>[E]</t>
  </si>
  <si>
    <t>Acquisition - Actual Costs, Adjustments &amp; Eligible Basis</t>
  </si>
  <si>
    <t xml:space="preserve">1. Cost of Land Only </t>
  </si>
  <si>
    <t>2. Acquisition Costs (excluding Land)</t>
  </si>
  <si>
    <t>Reductions to Eligible Basis for Acquisition of Buildings</t>
  </si>
  <si>
    <t xml:space="preserve">3. Grants </t>
  </si>
  <si>
    <t xml:space="preserve">4. Amount of Non-Qualified and Non-Recourse Financing </t>
  </si>
  <si>
    <t xml:space="preserve">5. Amount of Subsidized Federal Assistance (optional) </t>
  </si>
  <si>
    <t>6. Total Building Acquisition Actual Costs, Adjustments and Eligible Basis</t>
  </si>
  <si>
    <t>8. Construction</t>
  </si>
  <si>
    <t xml:space="preserve">9. Project Contingency </t>
  </si>
  <si>
    <t xml:space="preserve"> 10. Developer's Fees </t>
  </si>
  <si>
    <t xml:space="preserve"> 11. Other (specify): </t>
  </si>
  <si>
    <t>Personal Property</t>
  </si>
  <si>
    <t xml:space="preserve">Equipment </t>
  </si>
  <si>
    <t>Other</t>
  </si>
  <si>
    <t>Reductions to Eligible Basis of Construction/Rehabilitation                         Improvements Prior to High Cost Increase</t>
  </si>
  <si>
    <t xml:space="preserve">12. Grants </t>
  </si>
  <si>
    <t xml:space="preserve">13. Amount of Non-Qualified Non-recourse Financing </t>
  </si>
  <si>
    <t xml:space="preserve">14. Amount of Subsidized Federal Assistance (optional) </t>
  </si>
  <si>
    <t xml:space="preserve">15. Non-Qualifying Excess Expense or Higher Quality Units </t>
  </si>
  <si>
    <t xml:space="preserve">16. Reduction for Historic Tax Credits (residential portion only) </t>
  </si>
  <si>
    <t xml:space="preserve">17. Total Construction/Rehabilitation Improvements Actual Costs, </t>
  </si>
  <si>
    <t>Determination of Qualified Basis</t>
  </si>
  <si>
    <t xml:space="preserve">22. Qualified Basis by Credit Rate (line 20 x line 21) </t>
  </si>
  <si>
    <t xml:space="preserve">23. Credit Rate (enter Applicable Federal Percentage) </t>
  </si>
  <si>
    <t>AFP Date Used:</t>
  </si>
  <si>
    <t>Applicant Name:</t>
  </si>
  <si>
    <t>Exhibit 9 - LIHC/SLIHC Qualified Building Information</t>
  </si>
  <si>
    <t>LIHC (4% As-of-Right)</t>
  </si>
  <si>
    <t>SLIHC</t>
  </si>
  <si>
    <t>A.</t>
  </si>
  <si>
    <t>Yes</t>
  </si>
  <si>
    <t>No</t>
  </si>
  <si>
    <t>yesno</t>
  </si>
  <si>
    <t>Number of Buildings</t>
  </si>
  <si>
    <t>(use drop-down menu)</t>
  </si>
  <si>
    <t>Select the applicable program</t>
  </si>
  <si>
    <t>General Project Information</t>
  </si>
  <si>
    <t>B.</t>
  </si>
  <si>
    <t>Site/Building Acquisition</t>
  </si>
  <si>
    <t>a related party</t>
  </si>
  <si>
    <t>an unrelated party</t>
  </si>
  <si>
    <t>a. not determined with reference to Seller's Basis</t>
  </si>
  <si>
    <t>b. determined with reference to Seller's Basis</t>
  </si>
  <si>
    <t>c. Enter the amount of Seller's Basis</t>
  </si>
  <si>
    <t xml:space="preserve"> as set forth in Section 42?</t>
  </si>
  <si>
    <t>Buyer's Basis, indicate how the basis will be determined:</t>
  </si>
  <si>
    <t>a. Enter the date the building was placed in service by the owner</t>
  </si>
  <si>
    <t>b. Enter the proposed date of acquisition by the applicant:</t>
  </si>
  <si>
    <t>acquisition options that apply:</t>
  </si>
  <si>
    <t>a. acquisition from a person or organization which acquired the building(s) by foreclosure</t>
  </si>
  <si>
    <t>b. acquisition from a governmental unit or qualified non-profit organization</t>
  </si>
  <si>
    <t>c. acquisition with a ten-year waiver from a Federal Agency.</t>
  </si>
  <si>
    <t>Determination of Qualified Basis Worksheet</t>
  </si>
  <si>
    <t>C.</t>
  </si>
  <si>
    <t>In instances where you are applying for both LIHC and SLIHC, this Exhibit must be completed separately for both Programs.</t>
  </si>
  <si>
    <t>LIHC (9%)</t>
  </si>
  <si>
    <t>DDA</t>
  </si>
  <si>
    <t>Bronx</t>
  </si>
  <si>
    <t>Cortland</t>
  </si>
  <si>
    <t>Fulton</t>
  </si>
  <si>
    <t>Greene</t>
  </si>
  <si>
    <t>Hamilton</t>
  </si>
  <si>
    <t>Jefferson</t>
  </si>
  <si>
    <t>Kings</t>
  </si>
  <si>
    <t>Nassau</t>
  </si>
  <si>
    <t>New York</t>
  </si>
  <si>
    <t>Putnam</t>
  </si>
  <si>
    <t>Queens</t>
  </si>
  <si>
    <t>Richmond</t>
  </si>
  <si>
    <t>Rockland</t>
  </si>
  <si>
    <t>Suffolk</t>
  </si>
  <si>
    <t>Sullivan</t>
  </si>
  <si>
    <t>xxxs</t>
  </si>
  <si>
    <t>programs</t>
  </si>
  <si>
    <t>boost</t>
  </si>
  <si>
    <t xml:space="preserve">18. Increase in Eligible Basis for High Cost (line 17 x %) </t>
  </si>
  <si>
    <t>19. Adjusted Eligible Basis of Construction/Rehabilitation Improvements</t>
  </si>
  <si>
    <t xml:space="preserve">20. Total Eligible Basis of Acquisition and Construction/Rehab Improvements </t>
  </si>
  <si>
    <t>Construction Improvements-Actual Costs, Adjustments &amp; Eligible Basis</t>
  </si>
  <si>
    <t>checksum</t>
  </si>
  <si>
    <t xml:space="preserve">(sum of lines 6 and 19 for Lower Rate, line 19 for Higher Rate) </t>
  </si>
  <si>
    <t>continue Exhibit 9 on 2nd tab below - Ex 9 C</t>
  </si>
  <si>
    <t>24. Maximum Credit Allocation based on Qualified Basis</t>
  </si>
  <si>
    <t>D.</t>
  </si>
  <si>
    <t>Unit Information</t>
  </si>
  <si>
    <t>E.</t>
  </si>
  <si>
    <t>F.</t>
  </si>
  <si>
    <t>Number of Units</t>
  </si>
  <si>
    <t>Total Rentable Floor Area</t>
  </si>
  <si>
    <t>Monthly Rent</t>
  </si>
  <si>
    <t>Tenant Paid Utilities</t>
  </si>
  <si>
    <t>Bedroom        Unit Size</t>
  </si>
  <si>
    <t>G.</t>
  </si>
  <si>
    <t>Total Monthly Housing Cost</t>
  </si>
  <si>
    <t>Date:</t>
  </si>
  <si>
    <t>continue Exhibit 9 on 3rd tab below - Ex 9 D</t>
  </si>
  <si>
    <t>soft cost including LIHC Fees</t>
  </si>
  <si>
    <t>construction + project contingency</t>
  </si>
  <si>
    <t>[A]</t>
  </si>
  <si>
    <t xml:space="preserve">      Adjustments &amp; Eligible Basis Prior to High Cost Increase </t>
  </si>
  <si>
    <t xml:space="preserve">Total = </t>
  </si>
  <si>
    <t>max is</t>
  </si>
  <si>
    <t>v1.0</t>
  </si>
  <si>
    <t>confirm calculations below</t>
  </si>
  <si>
    <t>override calculations if necessary</t>
  </si>
  <si>
    <t>Sub-Total</t>
  </si>
  <si>
    <t>Total</t>
  </si>
  <si>
    <t>Exhibit 9 C.</t>
  </si>
  <si>
    <t>Exhibit 9 D.</t>
  </si>
  <si>
    <t>version</t>
  </si>
  <si>
    <t>3. Percentage of LIHC/SLIHC units in building(s)</t>
  </si>
  <si>
    <t>4. Percentage of LIHC/SLIHC Rentable Floor Area in building(s)</t>
  </si>
  <si>
    <t>Exhibit 9 E.</t>
  </si>
  <si>
    <t>Declaration of Public Subsidies</t>
  </si>
  <si>
    <t>This Section must be completed for each LIHC/SLIHC-assisted building in the project.</t>
  </si>
  <si>
    <t>Source</t>
  </si>
  <si>
    <t>Program</t>
  </si>
  <si>
    <t>Type</t>
  </si>
  <si>
    <t>Value</t>
  </si>
  <si>
    <t>Monthly Debt Service</t>
  </si>
  <si>
    <t>who has requested an Allocation of Credit from the New York State Division of Housing and Community Renewal for the project described above, hereby certifies that to the best of my knowledge, the information given above on public subsidies accurately discloses the full extent of Federal, State and local government assistance which are or will be applied to such building.</t>
  </si>
  <si>
    <t>Signed:</t>
  </si>
  <si>
    <t>Date of Signature:</t>
  </si>
  <si>
    <t>Term                     (months)</t>
  </si>
  <si>
    <t>Interest                Rate</t>
  </si>
  <si>
    <r>
      <t xml:space="preserve">the capacity of the duly authorized representative of </t>
    </r>
    <r>
      <rPr>
        <sz val="10"/>
        <rFont val="Times New Roman"/>
        <family val="1"/>
      </rPr>
      <t>(Applicant)</t>
    </r>
  </si>
  <si>
    <t>, acting in</t>
  </si>
  <si>
    <r>
      <t xml:space="preserve">I, </t>
    </r>
    <r>
      <rPr>
        <sz val="10"/>
        <rFont val="Times New Roman"/>
        <family val="1"/>
      </rPr>
      <t>(name)</t>
    </r>
  </si>
  <si>
    <t>, (title)</t>
  </si>
  <si>
    <r>
      <t xml:space="preserve">7. Soft Costs </t>
    </r>
    <r>
      <rPr>
        <b/>
        <sz val="10"/>
        <rFont val="Times New Roman"/>
        <family val="1"/>
      </rPr>
      <t>(excluding LIHC Fees)</t>
    </r>
    <r>
      <rPr>
        <sz val="10"/>
        <rFont val="Times New Roman"/>
        <family val="1"/>
      </rPr>
      <t xml:space="preserve"> </t>
    </r>
  </si>
  <si>
    <r>
      <t xml:space="preserve">Increase in Eligible Basis of Construction/Rehabilitation for High Cost                     </t>
    </r>
    <r>
      <rPr>
        <sz val="8"/>
        <rFont val="Times New Roman"/>
        <family val="1"/>
      </rPr>
      <t xml:space="preserve">(30% boost only if located in Qualified Census Tract or Difficult Development Area) </t>
    </r>
  </si>
  <si>
    <t>1. LIHC/SLIHC Rent-Restricted Residential Unit Distribution,                                         Rentable Floor Space and Schedule of Rents</t>
  </si>
  <si>
    <t>continue Exhibit 9 on 4th tab below - Ex 9 E</t>
  </si>
  <si>
    <t>total construction/rehab improvements</t>
  </si>
  <si>
    <t>SRO</t>
  </si>
  <si>
    <t>bdrmsize</t>
  </si>
  <si>
    <r>
      <t xml:space="preserve">7.a LIHC Fees </t>
    </r>
    <r>
      <rPr>
        <sz val="10"/>
        <rFont val="Times New Roman"/>
        <family val="1"/>
      </rPr>
      <t>(Exhibit 3: sum of lines 21 + 22)</t>
    </r>
  </si>
  <si>
    <t>Unit Information (continued)</t>
  </si>
  <si>
    <t>21. Applicable Fraction (based on lesser of square footage or units)</t>
  </si>
  <si>
    <t>use new column cells to calculate other rehab credit amounts</t>
  </si>
  <si>
    <t>Printing Instructions</t>
  </si>
  <si>
    <t>File/Page Setup/Page/Orientation should be "Landscape"</t>
  </si>
  <si>
    <t>File/Page Setup/Margins should be:</t>
  </si>
  <si>
    <t>Top</t>
  </si>
  <si>
    <t>Bottom</t>
  </si>
  <si>
    <t>Left</t>
  </si>
  <si>
    <t>Right</t>
  </si>
  <si>
    <t>File/Page Setup/Page/Orientation should be "Portrait"</t>
  </si>
  <si>
    <r>
      <t xml:space="preserve">2. </t>
    </r>
    <r>
      <rPr>
        <b/>
        <i/>
        <sz val="11"/>
        <rFont val="Times New Roman"/>
        <family val="1"/>
      </rPr>
      <t>Non</t>
    </r>
    <r>
      <rPr>
        <b/>
        <sz val="11"/>
        <rFont val="Times New Roman"/>
        <family val="1"/>
      </rPr>
      <t>-LIHC/SLIHC Residential Unit Distribution,                                                              Rentable Floor Space and Schedule of Rents</t>
    </r>
  </si>
  <si>
    <t>Exhibit 10 - LIHC/SLIHC Project Summary</t>
  </si>
  <si>
    <t>In instances where you are applying for both LIHC and SLIHC, this Exhibit must be completed separately for each Program.</t>
  </si>
  <si>
    <t>A.  Project Details</t>
  </si>
  <si>
    <t>Select the Program that this Exhibit is being completed for:</t>
  </si>
  <si>
    <t>1. Number of sites in project:</t>
  </si>
  <si>
    <t>2. Number of qualified low-income buildings in project:</t>
  </si>
  <si>
    <t>3. Number of residential units in project:</t>
  </si>
  <si>
    <t>4. Number of rent-restricted units in project:</t>
  </si>
  <si>
    <t>5. Amount of qualified basis of project subject to lower credit rate (30% of present value)</t>
  </si>
  <si>
    <t>synd</t>
  </si>
  <si>
    <t>Private</t>
  </si>
  <si>
    <t>7. Annual amount of credit requested by applicant:</t>
  </si>
  <si>
    <t>Public</t>
  </si>
  <si>
    <t>8. Annual amount of credit per unit:</t>
  </si>
  <si>
    <t>B.  Minimum Set-Aside Election</t>
  </si>
  <si>
    <t>Check the applicable box below:</t>
  </si>
  <si>
    <t xml:space="preserve">1. At least 20% of the rental residential units in this development are rent-restricted, and to be occupied </t>
  </si>
  <si>
    <t>by individuals with incomes which are 50% or less of the area median.</t>
  </si>
  <si>
    <t xml:space="preserve">2. The project is located out side of New York City, and at least 40% of the rental residential units in </t>
  </si>
  <si>
    <t xml:space="preserve">this development are rent restricted and to be occupied by individuals whose income is 60% or less for </t>
  </si>
  <si>
    <t>LIHC, or 90% or less for SLIHC of the area median.</t>
  </si>
  <si>
    <t xml:space="preserve">3. The project is located in New York City, and at least 25% of the rental residential units in this </t>
  </si>
  <si>
    <t xml:space="preserve">development are rent restricted and to be occupied by individuals whose income is 60% or less for </t>
  </si>
  <si>
    <t>4. Deep rent skewing option as defined in Section 42 of the Internal Revenue Code.</t>
  </si>
  <si>
    <t>C.  Use of Credit Proceeds</t>
  </si>
  <si>
    <t>1. The syndication will be:</t>
  </si>
  <si>
    <t>2. Percentage of ownership retained by developer is:</t>
  </si>
  <si>
    <t>3. Name of Syndicator:</t>
  </si>
  <si>
    <t>4. Contact Person:</t>
  </si>
  <si>
    <t>5. Contact's Phone Number:</t>
  </si>
  <si>
    <t>Type of Loan</t>
  </si>
  <si>
    <t>Length of Loan</t>
  </si>
  <si>
    <t>Construction Loan</t>
  </si>
  <si>
    <t>Bridge Loan</t>
  </si>
  <si>
    <t>Exhibit 10 - LIHC/SLIHC Project Summary (continued)</t>
  </si>
  <si>
    <t>D.  Investor Pay-In Schedule</t>
  </si>
  <si>
    <t>1.  Event</t>
  </si>
  <si>
    <t>2. Amount</t>
  </si>
  <si>
    <t>3. Projected Date</t>
  </si>
  <si>
    <t>4.  Use of Pay-In</t>
  </si>
  <si>
    <t>continue to Exhibit 10 A-D on 5th tab below</t>
  </si>
  <si>
    <t>print pages</t>
  </si>
  <si>
    <t>6. Amount of qualified basis of project subject to higher credit rate (70% of present value)</t>
  </si>
  <si>
    <t>9. Anticipated credit equity price (per dollar):</t>
  </si>
  <si>
    <t>11. Net amount from syndication to be provided to the project:</t>
  </si>
  <si>
    <t>10. Anticipated total amount raised from syndication:</t>
  </si>
  <si>
    <t>Permanent Loan</t>
  </si>
  <si>
    <t>X</t>
  </si>
  <si>
    <t>x</t>
  </si>
  <si>
    <t>SHARS # (if assigned)</t>
  </si>
  <si>
    <t>SHARS #</t>
  </si>
  <si>
    <t>Chautauqua</t>
  </si>
  <si>
    <t>Chenango</t>
  </si>
  <si>
    <t>Delaware</t>
  </si>
  <si>
    <t>Seneca</t>
  </si>
  <si>
    <t>Clinton</t>
  </si>
  <si>
    <t>Columbia</t>
  </si>
  <si>
    <t>Otsego</t>
  </si>
  <si>
    <t>Yates</t>
  </si>
  <si>
    <t>program</t>
  </si>
  <si>
    <t>use below calculations for column D starting on line 7)</t>
  </si>
  <si>
    <t>Total Capital Contribution</t>
  </si>
  <si>
    <t>d. Has the seller owned the building(s) for at least ten years?</t>
  </si>
  <si>
    <t xml:space="preserve">income use of the project with a minimum extended use period, ending no earlier than 30 years after the </t>
  </si>
  <si>
    <t>Site #</t>
  </si>
  <si>
    <t>Building #</t>
  </si>
  <si>
    <t>Building Address</t>
  </si>
  <si>
    <t>9% LIHC Assisted</t>
  </si>
  <si>
    <t>project is placed in service, that is in conformance with the requirements of Section 42?</t>
  </si>
  <si>
    <t>6. 9% LIHC Assisted Buildings (continued):</t>
  </si>
  <si>
    <t>to print page: print cells A1 thru I114</t>
  </si>
  <si>
    <t>1. Number of LIHC-assisted buildings in project:</t>
  </si>
  <si>
    <t>Number of SLIHC-assisted buildings in project:</t>
  </si>
  <si>
    <t>Essex</t>
  </si>
  <si>
    <t>Schuyler</t>
  </si>
  <si>
    <t>Westchester</t>
  </si>
  <si>
    <t>Rentable Floor Area of Unit (sq ft)</t>
  </si>
  <si>
    <t>to print all pages: print cells A1 thru G106</t>
  </si>
  <si>
    <t>Studio</t>
  </si>
  <si>
    <t>Determintation of Qualified Basis</t>
  </si>
  <si>
    <t>Interest %</t>
  </si>
  <si>
    <t>Loan Terms</t>
  </si>
  <si>
    <t>12a. Total project syndication costs:</t>
  </si>
  <si>
    <t>12b. Total project partnership expenses:</t>
  </si>
  <si>
    <t>6. If the investor (equity provider) will provide construction, bridge and/or permanent loans for the project, complete this Table:</t>
  </si>
  <si>
    <t xml:space="preserve"> </t>
  </si>
  <si>
    <t>to print page: print cells A1 thru I79</t>
  </si>
  <si>
    <t>1.  Does this project involve rehabilitation of occupied buildings with varying levels of occupancy?</t>
  </si>
  <si>
    <t>2.  Does this project involve multiple buildings, of which some, but not all, are eligible for high-cost treatment</t>
  </si>
  <si>
    <t>3a.  Are the sites/buildings located in a Qualified Census Tract (QCT)?</t>
  </si>
  <si>
    <t>3b.  QCT Number</t>
  </si>
  <si>
    <t>4a.  Are the sites/buildings located in a Difficult Development Area (DDA)?</t>
  </si>
  <si>
    <t>4b.  DDA County</t>
  </si>
  <si>
    <t xml:space="preserve">5.  Is the applicant willing to enter into a regulatory agreement with DHCR and/or HFA for extended low </t>
  </si>
  <si>
    <t>6.  9% LIHC Assisted Buildings:</t>
  </si>
  <si>
    <t>1.  The site(s)/building(s) will be acquired from:</t>
  </si>
  <si>
    <t xml:space="preserve">2.  If this project involves the acquisition of existing buildings, and the buildings were or will be acquired with </t>
  </si>
  <si>
    <t>3.  If the building(s) have been owned by the seller for at least ten years, complete the following:</t>
  </si>
  <si>
    <t xml:space="preserve">4.  If the building(s) have been owned by the seller for less than ten years, select any of the following </t>
  </si>
  <si>
    <t>to print page: print cells A1 thru I43</t>
  </si>
  <si>
    <t>to print page: print cells A1 thru G40</t>
  </si>
  <si>
    <t>2. Site Address:</t>
  </si>
  <si>
    <t>Site No.</t>
  </si>
  <si>
    <t>of</t>
  </si>
  <si>
    <t>Building No.</t>
  </si>
  <si>
    <t>bldg. address:</t>
  </si>
  <si>
    <r>
      <rPr>
        <b/>
        <sz val="10"/>
        <color indexed="10"/>
        <rFont val="Times New Roman"/>
        <family val="1"/>
      </rPr>
      <t xml:space="preserve">THIS FORM IS NOW PART OF EXHIBIT 3 - </t>
    </r>
    <r>
      <rPr>
        <b/>
        <sz val="11"/>
        <color indexed="10"/>
        <rFont val="Times New Roman"/>
        <family val="1"/>
      </rPr>
      <t>DO NOT SUBMIT THIS PAGE</t>
    </r>
    <r>
      <rPr>
        <b/>
        <sz val="10"/>
        <color indexed="10"/>
        <rFont val="Times New Roman"/>
        <family val="1"/>
      </rPr>
      <t xml:space="preserve"> - SEE </t>
    </r>
    <r>
      <rPr>
        <b/>
        <u/>
        <sz val="10"/>
        <color indexed="10"/>
        <rFont val="Times New Roman"/>
        <family val="1"/>
      </rPr>
      <t>EXHIBIT 3 TAB 1.3 QUALIFIED BASIS</t>
    </r>
  </si>
  <si>
    <t>revised:</t>
  </si>
  <si>
    <t xml:space="preserve">                  If you answer yes to either of the following two questions, you must complete this entire Exhibit for each LIHC/SLIHC-assisted building in the project. If you answer no to both of the questions, the following Sections of this Exhibit must be completed only once as a summary for all LIHC/SLIHC-assisted building in the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</si>
</sst>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 numFmtId="165" formatCode="[$-409]mmmm\-yy;@"/>
    <numFmt numFmtId="166" formatCode="m/d/yy;@"/>
    <numFmt numFmtId="167" formatCode="&quot;$&quot;#,##0"/>
    <numFmt numFmtId="168" formatCode="0.000%"/>
    <numFmt numFmtId="169" formatCode="mm/dd/yy;@"/>
    <numFmt numFmtId="170" formatCode="&quot;$&quot;#,##0.0000_);[Red]\(&quot;$&quot;#,##0.0000\)"/>
    <numFmt numFmtId="171" formatCode="[$-409]mmm\-yy;@"/>
    <numFmt numFmtId="172" formatCode="mm/yyyy"/>
    <numFmt numFmtId="173" formatCode="&quot;$&quot;#,##0.00;[Red]&quot;$&quot;#,##0.00"/>
  </numFmts>
  <fonts count="41" x14ac:knownFonts="1">
    <font>
      <sz val="10"/>
      <name val="Arial"/>
    </font>
    <font>
      <sz val="10"/>
      <name val="Arial"/>
      <family val="2"/>
    </font>
    <font>
      <b/>
      <sz val="10"/>
      <name val="Arial"/>
      <family val="2"/>
    </font>
    <font>
      <sz val="10"/>
      <name val="Arial"/>
      <family val="2"/>
    </font>
    <font>
      <u/>
      <sz val="10"/>
      <name val="Arial"/>
      <family val="2"/>
    </font>
    <font>
      <sz val="9"/>
      <name val="Arial"/>
      <family val="2"/>
    </font>
    <font>
      <sz val="10"/>
      <color indexed="9"/>
      <name val="Arial"/>
      <family val="2"/>
    </font>
    <font>
      <sz val="8"/>
      <name val="Arial"/>
      <family val="2"/>
    </font>
    <font>
      <sz val="9"/>
      <name val="Arial"/>
      <family val="2"/>
    </font>
    <font>
      <b/>
      <u/>
      <sz val="10"/>
      <name val="Arial"/>
      <family val="2"/>
    </font>
    <font>
      <b/>
      <u/>
      <sz val="11"/>
      <name val="Times New Roman"/>
      <family val="1"/>
    </font>
    <font>
      <sz val="11"/>
      <name val="Times New Roman"/>
      <family val="1"/>
    </font>
    <font>
      <sz val="8"/>
      <color indexed="9"/>
      <name val="Arial"/>
      <family val="2"/>
    </font>
    <font>
      <b/>
      <u/>
      <sz val="12"/>
      <name val="Times New Roman"/>
      <family val="1"/>
    </font>
    <font>
      <sz val="10"/>
      <name val="Times New Roman"/>
      <family val="1"/>
    </font>
    <font>
      <b/>
      <sz val="10"/>
      <name val="Times New Roman"/>
      <family val="1"/>
    </font>
    <font>
      <b/>
      <sz val="12"/>
      <name val="Times New Roman"/>
      <family val="1"/>
    </font>
    <font>
      <sz val="12"/>
      <name val="Times New Roman"/>
      <family val="1"/>
    </font>
    <font>
      <sz val="9"/>
      <name val="Times New Roman"/>
      <family val="1"/>
    </font>
    <font>
      <sz val="8"/>
      <color indexed="9"/>
      <name val="Times New Roman"/>
      <family val="1"/>
    </font>
    <font>
      <sz val="8"/>
      <name val="Times New Roman"/>
      <family val="1"/>
    </font>
    <font>
      <b/>
      <sz val="11"/>
      <name val="Times New Roman"/>
      <family val="1"/>
    </font>
    <font>
      <sz val="10"/>
      <name val="Arial"/>
      <family val="2"/>
    </font>
    <font>
      <u/>
      <sz val="10"/>
      <name val="Times New Roman"/>
      <family val="1"/>
    </font>
    <font>
      <b/>
      <sz val="8"/>
      <name val="Times New Roman"/>
      <family val="1"/>
    </font>
    <font>
      <sz val="10"/>
      <color indexed="9"/>
      <name val="Times New Roman"/>
      <family val="1"/>
    </font>
    <font>
      <sz val="10"/>
      <color indexed="10"/>
      <name val="Times New Roman"/>
      <family val="1"/>
    </font>
    <font>
      <sz val="9"/>
      <color indexed="9"/>
      <name val="Times New Roman"/>
      <family val="1"/>
    </font>
    <font>
      <b/>
      <sz val="9"/>
      <name val="Times New Roman"/>
      <family val="1"/>
    </font>
    <font>
      <b/>
      <u/>
      <sz val="9"/>
      <name val="Times New Roman"/>
      <family val="1"/>
    </font>
    <font>
      <sz val="8"/>
      <color indexed="81"/>
      <name val="Tahoma"/>
      <family val="2"/>
    </font>
    <font>
      <b/>
      <u/>
      <sz val="10"/>
      <name val="Times New Roman"/>
      <family val="1"/>
    </font>
    <font>
      <b/>
      <i/>
      <sz val="11"/>
      <name val="Times New Roman"/>
      <family val="1"/>
    </font>
    <font>
      <u/>
      <sz val="10"/>
      <name val="Arial"/>
      <family val="2"/>
    </font>
    <font>
      <u/>
      <sz val="11"/>
      <name val="Times New Roman"/>
      <family val="1"/>
    </font>
    <font>
      <sz val="11"/>
      <name val="Arial"/>
      <family val="2"/>
    </font>
    <font>
      <b/>
      <sz val="10"/>
      <color indexed="10"/>
      <name val="Times New Roman"/>
      <family val="1"/>
    </font>
    <font>
      <b/>
      <sz val="11"/>
      <color indexed="10"/>
      <name val="Times New Roman"/>
      <family val="1"/>
    </font>
    <font>
      <b/>
      <u/>
      <sz val="10"/>
      <color indexed="10"/>
      <name val="Times New Roman"/>
      <family val="1"/>
    </font>
    <font>
      <b/>
      <strike/>
      <u/>
      <sz val="11"/>
      <name val="Times New Roman"/>
      <family val="1"/>
    </font>
    <font>
      <b/>
      <sz val="11"/>
      <color rgb="FFFF0000"/>
      <name val="Times New Roman"/>
      <family val="1"/>
    </font>
  </fonts>
  <fills count="5">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6">
    <xf numFmtId="0" fontId="0" fillId="0" borderId="0"/>
    <xf numFmtId="44" fontId="1" fillId="0" borderId="0" applyFont="0" applyFill="0" applyBorder="0" applyAlignment="0" applyProtection="0"/>
    <xf numFmtId="0" fontId="3" fillId="0" borderId="0"/>
    <xf numFmtId="0" fontId="3" fillId="0" borderId="0"/>
    <xf numFmtId="0" fontId="3" fillId="0" borderId="0"/>
    <xf numFmtId="9" fontId="1" fillId="0" borderId="0" applyFont="0" applyFill="0" applyBorder="0" applyAlignment="0" applyProtection="0"/>
  </cellStyleXfs>
  <cellXfs count="349">
    <xf numFmtId="0" fontId="0" fillId="0" borderId="0" xfId="0"/>
    <xf numFmtId="0" fontId="2" fillId="0" borderId="0" xfId="0" applyFont="1" applyFill="1" applyAlignment="1"/>
    <xf numFmtId="0" fontId="3" fillId="0" borderId="0" xfId="0" applyFont="1" applyAlignment="1" applyProtection="1">
      <alignment horizontal="left"/>
    </xf>
    <xf numFmtId="0" fontId="0" fillId="0" borderId="0" xfId="0" applyProtection="1"/>
    <xf numFmtId="0" fontId="2" fillId="0" borderId="0" xfId="0" applyFont="1" applyAlignment="1" applyProtection="1">
      <alignment horizontal="right"/>
    </xf>
    <xf numFmtId="0" fontId="2" fillId="0" borderId="0" xfId="0" applyFont="1" applyAlignment="1" applyProtection="1">
      <alignment horizontal="center"/>
    </xf>
    <xf numFmtId="0" fontId="0" fillId="0" borderId="0" xfId="0" applyFill="1" applyAlignment="1" applyProtection="1">
      <alignment horizontal="left"/>
    </xf>
    <xf numFmtId="41" fontId="3" fillId="0" borderId="1" xfId="0" applyNumberFormat="1" applyFont="1" applyBorder="1" applyAlignment="1" applyProtection="1">
      <alignment horizontal="right"/>
    </xf>
    <xf numFmtId="41" fontId="3" fillId="0" borderId="1" xfId="0" quotePrefix="1" applyNumberFormat="1" applyFont="1" applyBorder="1" applyAlignment="1" applyProtection="1">
      <alignment horizontal="center"/>
    </xf>
    <xf numFmtId="42" fontId="3" fillId="0" borderId="1" xfId="0" applyNumberFormat="1" applyFont="1" applyBorder="1" applyAlignment="1" applyProtection="1">
      <alignment horizontal="right"/>
    </xf>
    <xf numFmtId="42" fontId="6" fillId="0" borderId="1" xfId="0" applyNumberFormat="1" applyFont="1" applyBorder="1" applyAlignment="1" applyProtection="1">
      <alignment horizontal="right"/>
    </xf>
    <xf numFmtId="41" fontId="6" fillId="0" borderId="1" xfId="0" applyNumberFormat="1" applyFont="1" applyBorder="1" applyAlignment="1" applyProtection="1">
      <alignment horizontal="right"/>
    </xf>
    <xf numFmtId="41" fontId="3" fillId="0" borderId="1" xfId="0" applyNumberFormat="1" applyFont="1" applyFill="1" applyBorder="1" applyAlignment="1" applyProtection="1">
      <alignment horizontal="right"/>
    </xf>
    <xf numFmtId="0" fontId="2" fillId="0" borderId="0" xfId="0" applyFont="1" applyProtection="1"/>
    <xf numFmtId="0" fontId="2" fillId="0" borderId="1" xfId="0" applyFont="1" applyBorder="1" applyProtection="1"/>
    <xf numFmtId="0" fontId="12" fillId="0" borderId="0" xfId="0" applyFont="1" applyAlignment="1">
      <alignment horizontal="right"/>
    </xf>
    <xf numFmtId="0" fontId="12" fillId="0" borderId="0" xfId="0" applyFont="1" applyAlignment="1" applyProtection="1">
      <alignment horizontal="right"/>
    </xf>
    <xf numFmtId="0" fontId="13" fillId="0" borderId="0" xfId="0" applyFont="1" applyAlignment="1" applyProtection="1">
      <alignment horizontal="center"/>
    </xf>
    <xf numFmtId="0" fontId="13" fillId="0" borderId="0" xfId="0" applyFont="1" applyProtection="1"/>
    <xf numFmtId="0" fontId="14" fillId="0" borderId="0" xfId="0" applyFont="1" applyAlignment="1" applyProtection="1">
      <alignment horizontal="right"/>
    </xf>
    <xf numFmtId="0" fontId="15" fillId="0" borderId="0" xfId="0" applyFont="1" applyAlignment="1" applyProtection="1">
      <alignment horizontal="center"/>
    </xf>
    <xf numFmtId="0" fontId="14" fillId="0" borderId="0" xfId="0" applyFont="1" applyProtection="1"/>
    <xf numFmtId="0" fontId="17" fillId="0" borderId="0" xfId="0" applyFont="1" applyProtection="1"/>
    <xf numFmtId="0" fontId="17" fillId="0" borderId="0" xfId="0" applyFont="1" applyAlignment="1" applyProtection="1">
      <alignment horizontal="right"/>
    </xf>
    <xf numFmtId="3" fontId="0" fillId="0" borderId="0" xfId="0" applyNumberFormat="1" applyFill="1" applyBorder="1" applyAlignment="1" applyProtection="1">
      <alignment horizontal="right" indent="2"/>
    </xf>
    <xf numFmtId="167" fontId="0" fillId="0" borderId="0" xfId="0" applyNumberFormat="1" applyFill="1" applyBorder="1" applyAlignment="1" applyProtection="1">
      <alignment horizontal="right" indent="2"/>
    </xf>
    <xf numFmtId="167" fontId="0" fillId="0" borderId="0" xfId="0" applyNumberFormat="1" applyFill="1" applyBorder="1" applyAlignment="1" applyProtection="1"/>
    <xf numFmtId="3" fontId="17" fillId="0" borderId="0" xfId="0" applyNumberFormat="1" applyFont="1" applyFill="1" applyBorder="1" applyAlignment="1" applyProtection="1">
      <alignment horizontal="right" indent="2"/>
    </xf>
    <xf numFmtId="167" fontId="17" fillId="0" borderId="0" xfId="0" applyNumberFormat="1" applyFont="1" applyFill="1" applyBorder="1" applyAlignment="1" applyProtection="1"/>
    <xf numFmtId="3" fontId="17" fillId="0" borderId="0" xfId="0" applyNumberFormat="1" applyFont="1" applyFill="1" applyBorder="1" applyAlignment="1" applyProtection="1"/>
    <xf numFmtId="3" fontId="0" fillId="0" borderId="0" xfId="0" applyNumberFormat="1" applyFill="1" applyBorder="1" applyAlignment="1" applyProtection="1"/>
    <xf numFmtId="0" fontId="14" fillId="0" borderId="2" xfId="0" applyFont="1" applyBorder="1" applyAlignment="1" applyProtection="1">
      <alignment horizontal="center"/>
    </xf>
    <xf numFmtId="0" fontId="14" fillId="0" borderId="3" xfId="0" applyFont="1" applyBorder="1" applyAlignment="1" applyProtection="1">
      <alignment horizontal="center" wrapText="1"/>
    </xf>
    <xf numFmtId="0" fontId="10" fillId="0" borderId="0" xfId="0" applyFont="1" applyFill="1" applyAlignment="1" applyProtection="1">
      <alignment horizontal="left" wrapText="1"/>
    </xf>
    <xf numFmtId="0" fontId="14" fillId="0" borderId="0" xfId="0" applyFont="1" applyAlignment="1" applyProtection="1">
      <alignment horizontal="left" wrapText="1"/>
    </xf>
    <xf numFmtId="0" fontId="14" fillId="0" borderId="0" xfId="0" applyFont="1" applyFill="1" applyAlignment="1" applyProtection="1">
      <alignment horizontal="left" wrapText="1"/>
    </xf>
    <xf numFmtId="3" fontId="0" fillId="0" borderId="0" xfId="0" applyNumberFormat="1" applyFill="1" applyBorder="1" applyAlignment="1" applyProtection="1">
      <alignment horizontal="right" indent="3"/>
    </xf>
    <xf numFmtId="3" fontId="17" fillId="0" borderId="0" xfId="0" applyNumberFormat="1" applyFont="1" applyFill="1" applyBorder="1" applyAlignment="1" applyProtection="1">
      <alignment horizontal="right"/>
    </xf>
    <xf numFmtId="167" fontId="18" fillId="0" borderId="0" xfId="0" applyNumberFormat="1" applyFont="1" applyFill="1" applyBorder="1" applyAlignment="1" applyProtection="1">
      <alignment horizontal="right" indent="1"/>
    </xf>
    <xf numFmtId="0" fontId="3" fillId="0" borderId="0" xfId="0" applyFont="1" applyBorder="1" applyAlignment="1" applyProtection="1"/>
    <xf numFmtId="166" fontId="3" fillId="0" borderId="4" xfId="0" applyNumberFormat="1" applyFont="1" applyFill="1" applyBorder="1" applyAlignment="1" applyProtection="1"/>
    <xf numFmtId="0" fontId="14" fillId="0" borderId="0" xfId="0" applyFont="1"/>
    <xf numFmtId="0" fontId="14" fillId="0" borderId="0" xfId="0" applyFont="1" applyAlignment="1">
      <alignment horizontal="right" indent="1"/>
    </xf>
    <xf numFmtId="0" fontId="19" fillId="0" borderId="0" xfId="0" applyFont="1" applyAlignment="1">
      <alignment horizontal="left"/>
    </xf>
    <xf numFmtId="0" fontId="14" fillId="0" borderId="0" xfId="0" applyFont="1" applyFill="1"/>
    <xf numFmtId="0" fontId="11" fillId="0" borderId="0" xfId="0" applyFont="1" applyAlignment="1">
      <alignment horizontal="left" indent="3"/>
    </xf>
    <xf numFmtId="0" fontId="11" fillId="0" borderId="0" xfId="0" applyFont="1"/>
    <xf numFmtId="0" fontId="21" fillId="0" borderId="0" xfId="0" applyFont="1" applyAlignment="1">
      <alignment horizontal="left"/>
    </xf>
    <xf numFmtId="0" fontId="14" fillId="0" borderId="0" xfId="0" applyFont="1" applyProtection="1">
      <protection locked="0"/>
    </xf>
    <xf numFmtId="0" fontId="11" fillId="0" borderId="0" xfId="0" applyFont="1" applyAlignment="1">
      <alignment horizontal="left"/>
    </xf>
    <xf numFmtId="0" fontId="11" fillId="0" borderId="0" xfId="0" applyFont="1" applyProtection="1">
      <protection locked="0"/>
    </xf>
    <xf numFmtId="0" fontId="11" fillId="0" borderId="0" xfId="0" applyFont="1" applyAlignment="1">
      <alignment horizontal="right"/>
    </xf>
    <xf numFmtId="0" fontId="15" fillId="0" borderId="0" xfId="0" applyFont="1"/>
    <xf numFmtId="0" fontId="22" fillId="0" borderId="0" xfId="0" applyFont="1"/>
    <xf numFmtId="0" fontId="15" fillId="0" borderId="0" xfId="0" applyFont="1" applyAlignment="1" applyProtection="1">
      <alignment horizontal="right"/>
    </xf>
    <xf numFmtId="0" fontId="14" fillId="0" borderId="2" xfId="0" applyFont="1" applyBorder="1" applyAlignment="1">
      <alignment horizontal="center"/>
    </xf>
    <xf numFmtId="0" fontId="14" fillId="0" borderId="0" xfId="0" applyFont="1" applyAlignment="1" applyProtection="1">
      <alignment horizontal="left"/>
    </xf>
    <xf numFmtId="9" fontId="14" fillId="0" borderId="3" xfId="5" applyFont="1" applyBorder="1" applyAlignment="1" applyProtection="1">
      <alignment horizontal="center"/>
    </xf>
    <xf numFmtId="3" fontId="14" fillId="0" borderId="2" xfId="0" applyNumberFormat="1" applyFont="1" applyBorder="1" applyAlignment="1" applyProtection="1">
      <alignment horizontal="center"/>
    </xf>
    <xf numFmtId="3" fontId="14" fillId="0" borderId="5" xfId="0" applyNumberFormat="1" applyFont="1" applyBorder="1" applyAlignment="1" applyProtection="1">
      <alignment horizontal="center"/>
    </xf>
    <xf numFmtId="3" fontId="15" fillId="0" borderId="3" xfId="0" applyNumberFormat="1" applyFont="1" applyBorder="1" applyAlignment="1" applyProtection="1">
      <alignment horizontal="center"/>
    </xf>
    <xf numFmtId="0" fontId="14" fillId="0" borderId="6" xfId="0" applyFont="1" applyBorder="1" applyProtection="1"/>
    <xf numFmtId="0" fontId="14" fillId="0" borderId="7" xfId="0" applyFont="1" applyBorder="1" applyAlignment="1" applyProtection="1">
      <alignment horizontal="left" indent="1"/>
    </xf>
    <xf numFmtId="0" fontId="14" fillId="0" borderId="7" xfId="0" applyFont="1" applyBorder="1" applyProtection="1"/>
    <xf numFmtId="0" fontId="14" fillId="0" borderId="8" xfId="0" applyFont="1" applyBorder="1" applyAlignment="1" applyProtection="1">
      <alignment horizontal="right"/>
    </xf>
    <xf numFmtId="42" fontId="18" fillId="0" borderId="6" xfId="0" applyNumberFormat="1" applyFont="1" applyFill="1" applyBorder="1" applyProtection="1"/>
    <xf numFmtId="0" fontId="14" fillId="0" borderId="8" xfId="0" applyFont="1" applyBorder="1" applyProtection="1"/>
    <xf numFmtId="0" fontId="20" fillId="0" borderId="0" xfId="0" applyFont="1" applyProtection="1"/>
    <xf numFmtId="0" fontId="20" fillId="0" borderId="6" xfId="0" applyFont="1" applyFill="1" applyBorder="1" applyProtection="1"/>
    <xf numFmtId="0" fontId="14" fillId="0" borderId="7" xfId="0" applyFont="1" applyFill="1" applyBorder="1" applyAlignment="1" applyProtection="1">
      <alignment horizontal="left" indent="1"/>
    </xf>
    <xf numFmtId="0" fontId="14" fillId="0" borderId="7" xfId="0" applyFont="1" applyFill="1" applyBorder="1" applyProtection="1"/>
    <xf numFmtId="0" fontId="14" fillId="0" borderId="8" xfId="0" applyFont="1" applyFill="1" applyBorder="1" applyProtection="1"/>
    <xf numFmtId="0" fontId="20" fillId="0" borderId="0" xfId="0" applyFont="1" applyFill="1" applyProtection="1"/>
    <xf numFmtId="0" fontId="15" fillId="0" borderId="7" xfId="0" applyFont="1" applyFill="1" applyBorder="1" applyAlignment="1" applyProtection="1">
      <alignment horizontal="left" indent="1"/>
    </xf>
    <xf numFmtId="41" fontId="14" fillId="0" borderId="6" xfId="0" applyNumberFormat="1" applyFont="1" applyFill="1" applyBorder="1" applyProtection="1"/>
    <xf numFmtId="0" fontId="25" fillId="0" borderId="6" xfId="0" applyFont="1" applyBorder="1" applyAlignment="1" applyProtection="1">
      <alignment horizontal="center"/>
    </xf>
    <xf numFmtId="41" fontId="27" fillId="0" borderId="6" xfId="0" applyNumberFormat="1" applyFont="1" applyFill="1" applyBorder="1" applyAlignment="1" applyProtection="1">
      <alignment horizontal="right"/>
    </xf>
    <xf numFmtId="0" fontId="14" fillId="0" borderId="7" xfId="0" applyFont="1" applyFill="1" applyBorder="1" applyAlignment="1" applyProtection="1">
      <alignment horizontal="left"/>
    </xf>
    <xf numFmtId="164" fontId="14" fillId="0" borderId="8" xfId="0" applyNumberFormat="1" applyFont="1" applyFill="1" applyBorder="1" applyProtection="1"/>
    <xf numFmtId="0" fontId="14" fillId="0" borderId="6" xfId="0" applyFont="1" applyFill="1" applyBorder="1" applyProtection="1"/>
    <xf numFmtId="0" fontId="14" fillId="0" borderId="7" xfId="0" applyFont="1" applyFill="1" applyBorder="1" applyAlignment="1" applyProtection="1">
      <alignment horizontal="right"/>
    </xf>
    <xf numFmtId="0" fontId="26" fillId="0" borderId="6" xfId="0" applyFont="1" applyBorder="1" applyProtection="1"/>
    <xf numFmtId="0" fontId="14" fillId="0" borderId="7" xfId="0" applyFont="1" applyBorder="1" applyAlignment="1" applyProtection="1">
      <alignment horizontal="left"/>
    </xf>
    <xf numFmtId="0" fontId="14" fillId="0" borderId="6" xfId="0" applyFont="1" applyBorder="1" applyAlignment="1" applyProtection="1"/>
    <xf numFmtId="0" fontId="14" fillId="0" borderId="6" xfId="0" applyFont="1" applyBorder="1" applyAlignment="1" applyProtection="1">
      <alignment horizontal="left"/>
    </xf>
    <xf numFmtId="0" fontId="25" fillId="0" borderId="0" xfId="0" applyFont="1" applyAlignment="1" applyProtection="1">
      <alignment horizontal="left"/>
    </xf>
    <xf numFmtId="0" fontId="28" fillId="0" borderId="6" xfId="0" applyFont="1" applyFill="1" applyBorder="1" applyAlignment="1" applyProtection="1">
      <alignment horizontal="right"/>
    </xf>
    <xf numFmtId="0" fontId="15" fillId="0" borderId="6" xfId="0" applyFont="1" applyBorder="1" applyAlignment="1" applyProtection="1">
      <alignment horizontal="right"/>
    </xf>
    <xf numFmtId="0" fontId="23" fillId="0" borderId="0" xfId="0" applyFont="1" applyProtection="1"/>
    <xf numFmtId="0" fontId="14" fillId="0" borderId="0" xfId="0" applyFont="1" applyFill="1" applyAlignment="1" applyProtection="1">
      <alignment horizontal="left"/>
    </xf>
    <xf numFmtId="0" fontId="15" fillId="0" borderId="9" xfId="0" applyFont="1" applyBorder="1" applyAlignment="1" applyProtection="1">
      <alignment horizontal="center"/>
    </xf>
    <xf numFmtId="0" fontId="14" fillId="0" borderId="10" xfId="0" applyFont="1" applyBorder="1" applyAlignment="1" applyProtection="1"/>
    <xf numFmtId="0" fontId="14" fillId="0" borderId="11" xfId="0" applyFont="1" applyBorder="1" applyAlignment="1" applyProtection="1"/>
    <xf numFmtId="0" fontId="14" fillId="0" borderId="12" xfId="0" applyFont="1" applyBorder="1" applyAlignment="1" applyProtection="1"/>
    <xf numFmtId="0" fontId="11" fillId="0" borderId="0" xfId="0" applyFont="1" applyAlignment="1">
      <alignment horizontal="left" indent="1"/>
    </xf>
    <xf numFmtId="0" fontId="22" fillId="0" borderId="2" xfId="0" applyFont="1" applyBorder="1" applyAlignment="1">
      <alignment horizontal="center"/>
    </xf>
    <xf numFmtId="0" fontId="22" fillId="0" borderId="1" xfId="0" applyFont="1" applyBorder="1" applyAlignment="1">
      <alignment horizontal="center"/>
    </xf>
    <xf numFmtId="0" fontId="22" fillId="0" borderId="1" xfId="0" applyFont="1" applyBorder="1"/>
    <xf numFmtId="0" fontId="22" fillId="0" borderId="2" xfId="0" applyFont="1" applyBorder="1"/>
    <xf numFmtId="0" fontId="22" fillId="0" borderId="5" xfId="0" applyFont="1" applyBorder="1" applyAlignment="1">
      <alignment horizontal="center"/>
    </xf>
    <xf numFmtId="0" fontId="22" fillId="0" borderId="5" xfId="0" applyFont="1" applyBorder="1"/>
    <xf numFmtId="0" fontId="22" fillId="0" borderId="3" xfId="0" applyFont="1" applyBorder="1" applyAlignment="1">
      <alignment horizontal="center"/>
    </xf>
    <xf numFmtId="0" fontId="22" fillId="0" borderId="3" xfId="0" applyFont="1" applyBorder="1"/>
    <xf numFmtId="0" fontId="21" fillId="0" borderId="0" xfId="0" applyFont="1"/>
    <xf numFmtId="0" fontId="11" fillId="0" borderId="9" xfId="0" applyFont="1" applyBorder="1"/>
    <xf numFmtId="0" fontId="11" fillId="0" borderId="13" xfId="0" applyFont="1" applyBorder="1"/>
    <xf numFmtId="0" fontId="11" fillId="0" borderId="10" xfId="0" applyFont="1" applyBorder="1"/>
    <xf numFmtId="0" fontId="11" fillId="0" borderId="14" xfId="0" applyFont="1" applyBorder="1"/>
    <xf numFmtId="0" fontId="11" fillId="0" borderId="0" xfId="0" applyFont="1" applyBorder="1"/>
    <xf numFmtId="0" fontId="11" fillId="0" borderId="15" xfId="0" applyFont="1" applyBorder="1"/>
    <xf numFmtId="0" fontId="11" fillId="0" borderId="11" xfId="0" applyFont="1" applyBorder="1"/>
    <xf numFmtId="0" fontId="11" fillId="0" borderId="4" xfId="0" applyFont="1" applyBorder="1"/>
    <xf numFmtId="0" fontId="11" fillId="0" borderId="12" xfId="0" applyFont="1" applyBorder="1"/>
    <xf numFmtId="0" fontId="11" fillId="0" borderId="16" xfId="0" applyFont="1" applyBorder="1"/>
    <xf numFmtId="0" fontId="11" fillId="0" borderId="17" xfId="0" applyFont="1" applyBorder="1"/>
    <xf numFmtId="0" fontId="11" fillId="0" borderId="18" xfId="0" applyFont="1" applyBorder="1"/>
    <xf numFmtId="0" fontId="11" fillId="0" borderId="19" xfId="0" applyFont="1" applyBorder="1"/>
    <xf numFmtId="0" fontId="11" fillId="0" borderId="20" xfId="0" applyFont="1" applyBorder="1"/>
    <xf numFmtId="0" fontId="11" fillId="0" borderId="21" xfId="0" applyFont="1" applyBorder="1"/>
    <xf numFmtId="0" fontId="11" fillId="0" borderId="22" xfId="0" applyFont="1" applyBorder="1"/>
    <xf numFmtId="0" fontId="11" fillId="0" borderId="23" xfId="0" applyFont="1" applyBorder="1"/>
    <xf numFmtId="0" fontId="11" fillId="0" borderId="24" xfId="0" applyFont="1" applyBorder="1"/>
    <xf numFmtId="0" fontId="21" fillId="0" borderId="1" xfId="0" applyFont="1" applyBorder="1" applyAlignment="1" applyProtection="1">
      <alignment horizontal="center"/>
    </xf>
    <xf numFmtId="0" fontId="1" fillId="0" borderId="0" xfId="0" applyFont="1"/>
    <xf numFmtId="0" fontId="1" fillId="0" borderId="0" xfId="0" applyFont="1" applyBorder="1"/>
    <xf numFmtId="0" fontId="11" fillId="0" borderId="0" xfId="0" applyFont="1" applyAlignment="1">
      <alignment horizontal="right" indent="1"/>
    </xf>
    <xf numFmtId="0" fontId="1" fillId="0" borderId="1" xfId="0" applyFont="1" applyBorder="1" applyAlignment="1">
      <alignment horizontal="center"/>
    </xf>
    <xf numFmtId="0" fontId="1" fillId="0" borderId="2" xfId="0" applyFont="1" applyBorder="1"/>
    <xf numFmtId="0" fontId="1" fillId="0" borderId="5" xfId="0" applyFont="1" applyBorder="1" applyAlignment="1">
      <alignment horizontal="center"/>
    </xf>
    <xf numFmtId="0" fontId="1" fillId="0" borderId="5" xfId="0" applyFont="1" applyBorder="1"/>
    <xf numFmtId="0" fontId="1" fillId="0" borderId="3" xfId="0" applyFont="1" applyBorder="1" applyAlignment="1">
      <alignment horizontal="center"/>
    </xf>
    <xf numFmtId="0" fontId="1" fillId="0" borderId="3" xfId="0" applyFont="1" applyBorder="1"/>
    <xf numFmtId="0" fontId="1" fillId="0" borderId="2" xfId="0" applyFont="1" applyBorder="1" applyAlignment="1">
      <alignment horizontal="center"/>
    </xf>
    <xf numFmtId="0" fontId="1" fillId="0" borderId="0" xfId="0" applyFont="1" applyBorder="1" applyAlignment="1">
      <alignment horizontal="center"/>
    </xf>
    <xf numFmtId="0" fontId="15" fillId="0" borderId="0" xfId="0" applyFont="1" applyAlignment="1">
      <alignment horizontal="center"/>
    </xf>
    <xf numFmtId="0" fontId="35" fillId="0" borderId="0" xfId="0" applyFont="1"/>
    <xf numFmtId="0" fontId="13" fillId="0" borderId="0" xfId="0" applyFont="1" applyAlignment="1" applyProtection="1">
      <alignment horizontal="right" indent="1"/>
    </xf>
    <xf numFmtId="0" fontId="1" fillId="0" borderId="0" xfId="0" applyFont="1" applyProtection="1"/>
    <xf numFmtId="0" fontId="11" fillId="0" borderId="0" xfId="0" applyFont="1" applyAlignment="1" applyProtection="1">
      <alignment horizontal="right"/>
    </xf>
    <xf numFmtId="0" fontId="22" fillId="0" borderId="14" xfId="0" applyFont="1" applyBorder="1" applyAlignment="1">
      <alignment horizontal="center"/>
    </xf>
    <xf numFmtId="0" fontId="22" fillId="0" borderId="11"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1" fillId="0" borderId="0" xfId="0" applyFont="1" applyFill="1" applyAlignment="1" applyProtection="1">
      <alignment horizontal="right"/>
    </xf>
    <xf numFmtId="0" fontId="14" fillId="0" borderId="0" xfId="0" applyFont="1" applyAlignment="1">
      <alignment horizontal="right"/>
    </xf>
    <xf numFmtId="169" fontId="22" fillId="2" borderId="1" xfId="0" applyNumberFormat="1" applyFont="1" applyFill="1" applyBorder="1" applyAlignment="1" applyProtection="1">
      <alignment horizontal="center"/>
      <protection locked="0"/>
    </xf>
    <xf numFmtId="0" fontId="22" fillId="2" borderId="1" xfId="0" applyFont="1" applyFill="1" applyBorder="1" applyAlignment="1" applyProtection="1">
      <alignment horizontal="center"/>
      <protection locked="0"/>
    </xf>
    <xf numFmtId="169" fontId="4" fillId="2" borderId="0" xfId="0" applyNumberFormat="1" applyFont="1" applyFill="1" applyProtection="1">
      <protection locked="0"/>
    </xf>
    <xf numFmtId="0" fontId="3" fillId="2" borderId="0" xfId="0" applyFont="1" applyFill="1" applyProtection="1">
      <protection locked="0"/>
    </xf>
    <xf numFmtId="42" fontId="3" fillId="2" borderId="1" xfId="1" applyNumberFormat="1" applyFont="1" applyFill="1" applyBorder="1" applyAlignment="1" applyProtection="1">
      <alignment horizontal="right"/>
      <protection locked="0"/>
    </xf>
    <xf numFmtId="41" fontId="3" fillId="2" borderId="1" xfId="0" applyNumberFormat="1" applyFont="1" applyFill="1" applyBorder="1" applyAlignment="1" applyProtection="1">
      <alignment horizontal="right"/>
      <protection locked="0"/>
    </xf>
    <xf numFmtId="41" fontId="3" fillId="2" borderId="1" xfId="1" applyNumberFormat="1" applyFont="1" applyFill="1" applyBorder="1" applyAlignment="1" applyProtection="1">
      <alignment horizontal="right"/>
      <protection locked="0"/>
    </xf>
    <xf numFmtId="42" fontId="3" fillId="2" borderId="1" xfId="0" applyNumberFormat="1" applyFont="1" applyFill="1" applyBorder="1" applyAlignment="1" applyProtection="1">
      <alignment horizontal="right"/>
      <protection locked="0"/>
    </xf>
    <xf numFmtId="41" fontId="3" fillId="2" borderId="1" xfId="0" applyNumberFormat="1" applyFont="1" applyFill="1" applyBorder="1" applyProtection="1">
      <protection locked="0"/>
    </xf>
    <xf numFmtId="10" fontId="3" fillId="2" borderId="1" xfId="5" applyNumberFormat="1" applyFont="1" applyFill="1" applyBorder="1" applyAlignment="1" applyProtection="1">
      <alignment horizontal="right"/>
      <protection locked="0"/>
    </xf>
    <xf numFmtId="165" fontId="29" fillId="2" borderId="8" xfId="0" applyNumberFormat="1" applyFont="1" applyFill="1" applyBorder="1" applyAlignment="1" applyProtection="1">
      <alignment horizontal="center"/>
      <protection locked="0"/>
    </xf>
    <xf numFmtId="10" fontId="3" fillId="2" borderId="1" xfId="5" applyNumberFormat="1" applyFont="1" applyFill="1" applyBorder="1" applyProtection="1">
      <protection locked="0"/>
    </xf>
    <xf numFmtId="42" fontId="3" fillId="0" borderId="1" xfId="0" applyNumberFormat="1" applyFont="1" applyFill="1" applyBorder="1" applyAlignment="1" applyProtection="1">
      <alignment horizontal="right"/>
    </xf>
    <xf numFmtId="42" fontId="3" fillId="0" borderId="1" xfId="1" applyNumberFormat="1" applyFont="1" applyFill="1" applyBorder="1" applyAlignment="1" applyProtection="1">
      <alignment horizontal="right"/>
    </xf>
    <xf numFmtId="41" fontId="2" fillId="0" borderId="1" xfId="0" applyNumberFormat="1" applyFont="1" applyFill="1" applyBorder="1" applyAlignment="1" applyProtection="1">
      <alignment horizontal="right"/>
    </xf>
    <xf numFmtId="42" fontId="3" fillId="0" borderId="1" xfId="0" applyNumberFormat="1" applyFont="1" applyFill="1" applyBorder="1" applyAlignment="1" applyProtection="1">
      <alignment horizontal="right"/>
      <protection locked="0"/>
    </xf>
    <xf numFmtId="41" fontId="3" fillId="0" borderId="1" xfId="0" applyNumberFormat="1" applyFont="1" applyFill="1" applyBorder="1" applyAlignment="1" applyProtection="1">
      <alignment horizontal="right"/>
      <protection locked="0"/>
    </xf>
    <xf numFmtId="41" fontId="0" fillId="0" borderId="0" xfId="0" applyNumberFormat="1" applyFill="1" applyProtection="1"/>
    <xf numFmtId="42" fontId="2" fillId="0" borderId="8" xfId="0" applyNumberFormat="1" applyFont="1" applyFill="1" applyBorder="1" applyProtection="1"/>
    <xf numFmtId="42" fontId="2" fillId="0" borderId="1" xfId="0" applyNumberFormat="1" applyFont="1" applyFill="1" applyBorder="1" applyProtection="1"/>
    <xf numFmtId="41" fontId="5" fillId="0" borderId="0" xfId="0" applyNumberFormat="1" applyFont="1" applyFill="1" applyProtection="1"/>
    <xf numFmtId="0" fontId="26" fillId="0" borderId="0" xfId="0" applyFont="1" applyFill="1" applyProtection="1"/>
    <xf numFmtId="0" fontId="14" fillId="0" borderId="0" xfId="0" applyFont="1" applyFill="1" applyProtection="1"/>
    <xf numFmtId="41" fontId="20" fillId="0" borderId="0" xfId="0" applyNumberFormat="1" applyFont="1" applyFill="1" applyProtection="1"/>
    <xf numFmtId="10" fontId="3" fillId="2" borderId="1" xfId="5" applyNumberFormat="1" applyFont="1" applyFill="1" applyBorder="1" applyAlignment="1" applyProtection="1">
      <alignment horizontal="right"/>
    </xf>
    <xf numFmtId="10" fontId="3" fillId="2" borderId="1" xfId="5" applyNumberFormat="1" applyFont="1" applyFill="1" applyBorder="1" applyProtection="1"/>
    <xf numFmtId="0" fontId="1" fillId="2" borderId="4" xfId="0" applyNumberFormat="1" applyFont="1" applyFill="1" applyBorder="1" applyAlignment="1" applyProtection="1">
      <alignment horizontal="center"/>
      <protection locked="0"/>
    </xf>
    <xf numFmtId="169" fontId="3" fillId="2" borderId="0" xfId="0" applyNumberFormat="1" applyFont="1" applyFill="1" applyProtection="1">
      <protection locked="0"/>
    </xf>
    <xf numFmtId="0" fontId="22" fillId="2" borderId="4" xfId="0" applyNumberFormat="1" applyFont="1" applyFill="1" applyBorder="1" applyAlignment="1" applyProtection="1">
      <alignment horizontal="center"/>
      <protection locked="0"/>
    </xf>
    <xf numFmtId="3" fontId="2" fillId="0" borderId="1" xfId="0" applyNumberFormat="1" applyFont="1" applyFill="1" applyBorder="1" applyAlignment="1" applyProtection="1">
      <alignment horizontal="right" indent="2"/>
    </xf>
    <xf numFmtId="3" fontId="2" fillId="0" borderId="1" xfId="0" applyNumberFormat="1" applyFont="1" applyFill="1" applyBorder="1" applyAlignment="1" applyProtection="1">
      <alignment horizontal="right" indent="3"/>
    </xf>
    <xf numFmtId="10" fontId="9" fillId="0" borderId="0" xfId="5" applyNumberFormat="1" applyFont="1" applyFill="1" applyAlignment="1" applyProtection="1">
      <alignment horizontal="center"/>
      <protection locked="0"/>
    </xf>
    <xf numFmtId="0" fontId="33" fillId="2" borderId="0" xfId="0" applyNumberFormat="1" applyFont="1" applyFill="1" applyBorder="1" applyAlignment="1" applyProtection="1">
      <alignment horizontal="center"/>
      <protection locked="0"/>
    </xf>
    <xf numFmtId="169" fontId="33" fillId="2" borderId="0" xfId="0" applyNumberFormat="1" applyFont="1" applyFill="1" applyProtection="1">
      <protection locked="0"/>
    </xf>
    <xf numFmtId="0" fontId="9" fillId="2" borderId="0" xfId="0" applyFont="1" applyFill="1" applyAlignment="1" applyProtection="1">
      <alignment horizontal="center"/>
      <protection locked="0"/>
    </xf>
    <xf numFmtId="0" fontId="8" fillId="2" borderId="1" xfId="0" applyNumberFormat="1" applyFont="1" applyFill="1" applyBorder="1" applyAlignment="1" applyProtection="1">
      <alignment horizontal="left" wrapText="1"/>
      <protection locked="0"/>
    </xf>
    <xf numFmtId="42" fontId="3" fillId="2" borderId="1" xfId="1" applyNumberFormat="1" applyFont="1" applyFill="1" applyBorder="1" applyAlignment="1" applyProtection="1">
      <protection locked="0"/>
    </xf>
    <xf numFmtId="168" fontId="1" fillId="2" borderId="1" xfId="0" applyNumberFormat="1" applyFont="1" applyFill="1" applyBorder="1" applyAlignment="1" applyProtection="1">
      <alignment horizontal="center"/>
      <protection locked="0"/>
    </xf>
    <xf numFmtId="38" fontId="1" fillId="2" borderId="1" xfId="0" applyNumberFormat="1" applyFont="1" applyFill="1" applyBorder="1" applyAlignment="1" applyProtection="1">
      <alignment horizontal="center"/>
      <protection locked="0"/>
    </xf>
    <xf numFmtId="42" fontId="1" fillId="2" borderId="1" xfId="0" applyNumberFormat="1" applyFont="1" applyFill="1" applyBorder="1" applyAlignment="1" applyProtection="1">
      <protection locked="0"/>
    </xf>
    <xf numFmtId="169" fontId="33" fillId="2" borderId="0" xfId="0" applyNumberFormat="1" applyFont="1" applyFill="1" applyBorder="1" applyAlignment="1" applyProtection="1">
      <alignment horizontal="center"/>
      <protection locked="0"/>
    </xf>
    <xf numFmtId="38" fontId="1" fillId="2" borderId="3" xfId="0" applyNumberFormat="1" applyFont="1" applyFill="1" applyBorder="1" applyAlignment="1" applyProtection="1">
      <alignment horizontal="right" indent="2"/>
      <protection locked="0"/>
    </xf>
    <xf numFmtId="38" fontId="1" fillId="2" borderId="1" xfId="0" applyNumberFormat="1" applyFont="1" applyFill="1" applyBorder="1" applyAlignment="1" applyProtection="1">
      <alignment horizontal="right" indent="2"/>
      <protection locked="0"/>
    </xf>
    <xf numFmtId="0" fontId="1" fillId="2"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9" fontId="3" fillId="2" borderId="1" xfId="5" applyFont="1" applyFill="1" applyBorder="1" applyAlignment="1" applyProtection="1">
      <alignment horizontal="right"/>
      <protection locked="0"/>
    </xf>
    <xf numFmtId="9" fontId="3" fillId="2" borderId="1" xfId="5" applyFont="1" applyFill="1" applyBorder="1" applyAlignment="1" applyProtection="1">
      <alignment horizontal="right"/>
    </xf>
    <xf numFmtId="171" fontId="0" fillId="2" borderId="1" xfId="0" applyNumberFormat="1" applyFill="1" applyBorder="1" applyAlignment="1" applyProtection="1">
      <alignment horizontal="right" indent="1"/>
      <protection locked="0"/>
    </xf>
    <xf numFmtId="0" fontId="14" fillId="0" borderId="2" xfId="0" applyFont="1" applyBorder="1" applyProtection="1"/>
    <xf numFmtId="9" fontId="14" fillId="0" borderId="5" xfId="5" applyFont="1" applyBorder="1" applyAlignment="1">
      <alignment horizontal="center"/>
    </xf>
    <xf numFmtId="0" fontId="3" fillId="0" borderId="2" xfId="0" applyFont="1" applyBorder="1" applyAlignment="1">
      <alignment horizontal="center"/>
    </xf>
    <xf numFmtId="0" fontId="14" fillId="0" borderId="9" xfId="0" applyFont="1" applyBorder="1" applyAlignment="1" applyProtection="1">
      <alignment horizontal="left" indent="4"/>
    </xf>
    <xf numFmtId="0" fontId="14" fillId="0" borderId="13" xfId="0" applyFont="1" applyBorder="1" applyProtection="1"/>
    <xf numFmtId="0" fontId="14" fillId="0" borderId="10" xfId="0" applyFont="1" applyBorder="1" applyProtection="1"/>
    <xf numFmtId="0" fontId="14" fillId="0" borderId="11" xfId="0" applyFont="1" applyBorder="1" applyAlignment="1" applyProtection="1">
      <alignment horizontal="left" indent="4"/>
    </xf>
    <xf numFmtId="0" fontId="14" fillId="0" borderId="4" xfId="0" applyFont="1" applyBorder="1" applyProtection="1"/>
    <xf numFmtId="0" fontId="14" fillId="0" borderId="12" xfId="0" applyFont="1" applyBorder="1" applyProtection="1"/>
    <xf numFmtId="42" fontId="2" fillId="0" borderId="2" xfId="0" applyNumberFormat="1" applyFont="1" applyFill="1" applyBorder="1" applyAlignment="1" applyProtection="1">
      <alignment horizontal="right"/>
    </xf>
    <xf numFmtId="42" fontId="2" fillId="0" borderId="3" xfId="0" applyNumberFormat="1" applyFont="1" applyFill="1" applyBorder="1" applyAlignment="1" applyProtection="1">
      <alignment horizontal="right"/>
    </xf>
    <xf numFmtId="42" fontId="2" fillId="0" borderId="3" xfId="0" applyNumberFormat="1" applyFont="1" applyFill="1" applyBorder="1" applyAlignment="1" applyProtection="1">
      <alignment horizontal="right"/>
      <protection locked="0"/>
    </xf>
    <xf numFmtId="41" fontId="2" fillId="0" borderId="1" xfId="0" applyNumberFormat="1" applyFont="1" applyFill="1" applyBorder="1" applyAlignment="1" applyProtection="1">
      <alignment horizontal="right"/>
      <protection locked="0"/>
    </xf>
    <xf numFmtId="42" fontId="2" fillId="0" borderId="1" xfId="0" applyNumberFormat="1" applyFont="1" applyFill="1" applyBorder="1" applyProtection="1">
      <protection locked="0"/>
    </xf>
    <xf numFmtId="0" fontId="14" fillId="0" borderId="1" xfId="0" applyFont="1" applyBorder="1" applyAlignment="1">
      <alignment horizontal="center"/>
    </xf>
    <xf numFmtId="0" fontId="5" fillId="4" borderId="1" xfId="0" applyFont="1" applyFill="1" applyBorder="1" applyAlignment="1" applyProtection="1">
      <alignment horizontal="right" indent="2"/>
      <protection locked="0"/>
    </xf>
    <xf numFmtId="0" fontId="5" fillId="4" borderId="1" xfId="0" applyFont="1" applyFill="1" applyBorder="1" applyAlignment="1" applyProtection="1">
      <alignment horizontal="center"/>
      <protection locked="0"/>
    </xf>
    <xf numFmtId="169" fontId="3" fillId="2" borderId="1" xfId="0" applyNumberFormat="1" applyFont="1" applyFill="1" applyBorder="1" applyAlignment="1" applyProtection="1">
      <alignment horizontal="center"/>
      <protection locked="0"/>
    </xf>
    <xf numFmtId="0" fontId="3" fillId="2" borderId="1" xfId="0" applyNumberFormat="1" applyFont="1" applyFill="1" applyBorder="1" applyAlignment="1" applyProtection="1">
      <alignment horizontal="center"/>
      <protection locked="0"/>
    </xf>
    <xf numFmtId="0" fontId="3" fillId="0" borderId="5" xfId="0" applyFont="1" applyBorder="1"/>
    <xf numFmtId="3" fontId="5" fillId="2" borderId="1" xfId="0" applyNumberFormat="1" applyFont="1" applyFill="1" applyBorder="1" applyAlignment="1" applyProtection="1">
      <alignment horizontal="right" indent="3"/>
      <protection locked="0"/>
    </xf>
    <xf numFmtId="3" fontId="5" fillId="2" borderId="1" xfId="0" applyNumberFormat="1" applyFont="1" applyFill="1" applyBorder="1" applyAlignment="1" applyProtection="1">
      <alignment horizontal="right" indent="2"/>
      <protection locked="0"/>
    </xf>
    <xf numFmtId="3" fontId="5" fillId="0" borderId="1" xfId="0" applyNumberFormat="1" applyFont="1" applyFill="1" applyBorder="1" applyAlignment="1" applyProtection="1">
      <alignment horizontal="right" indent="2"/>
    </xf>
    <xf numFmtId="167" fontId="5" fillId="2" borderId="1" xfId="0" applyNumberFormat="1" applyFont="1" applyFill="1" applyBorder="1" applyAlignment="1" applyProtection="1">
      <alignment horizontal="right" indent="2"/>
      <protection locked="0"/>
    </xf>
    <xf numFmtId="167" fontId="5" fillId="2" borderId="6" xfId="0" applyNumberFormat="1" applyFont="1" applyFill="1" applyBorder="1" applyAlignment="1" applyProtection="1">
      <alignment horizontal="right" indent="2"/>
      <protection locked="0"/>
    </xf>
    <xf numFmtId="167" fontId="5" fillId="0" borderId="1" xfId="0" applyNumberFormat="1" applyFont="1" applyFill="1" applyBorder="1" applyAlignment="1" applyProtection="1">
      <alignment horizontal="right" indent="2"/>
    </xf>
    <xf numFmtId="0" fontId="5" fillId="0" borderId="1" xfId="0" applyFont="1" applyBorder="1" applyAlignment="1" applyProtection="1">
      <alignment horizontal="center"/>
    </xf>
    <xf numFmtId="0" fontId="5" fillId="0" borderId="5" xfId="0" applyFont="1" applyBorder="1" applyAlignment="1" applyProtection="1">
      <alignment horizontal="center"/>
    </xf>
    <xf numFmtId="0" fontId="5" fillId="0" borderId="5" xfId="0" applyFont="1" applyBorder="1" applyAlignment="1" applyProtection="1">
      <alignment horizontal="center" vertical="center"/>
    </xf>
    <xf numFmtId="0" fontId="5" fillId="0" borderId="3" xfId="0" applyFont="1" applyBorder="1" applyAlignment="1" applyProtection="1">
      <alignment horizontal="center" vertical="center"/>
    </xf>
    <xf numFmtId="0" fontId="31" fillId="0" borderId="0" xfId="0" applyFont="1" applyProtection="1"/>
    <xf numFmtId="0" fontId="11" fillId="0" borderId="0" xfId="0" applyFont="1" applyAlignment="1">
      <alignment horizontal="left" indent="2"/>
    </xf>
    <xf numFmtId="0" fontId="34" fillId="0" borderId="1" xfId="0" applyFont="1" applyBorder="1" applyAlignment="1">
      <alignment horizontal="center"/>
    </xf>
    <xf numFmtId="168" fontId="3" fillId="2" borderId="1" xfId="0" applyNumberFormat="1" applyFont="1" applyFill="1" applyBorder="1" applyAlignment="1" applyProtection="1">
      <alignment horizontal="center"/>
      <protection locked="0"/>
    </xf>
    <xf numFmtId="0" fontId="22" fillId="2" borderId="1" xfId="0" applyFont="1" applyFill="1" applyBorder="1" applyAlignment="1" applyProtection="1">
      <alignment horizontal="right" indent="2"/>
      <protection locked="0"/>
    </xf>
    <xf numFmtId="6" fontId="5" fillId="0" borderId="0" xfId="0" applyNumberFormat="1" applyFont="1" applyProtection="1"/>
    <xf numFmtId="6" fontId="1" fillId="0" borderId="0" xfId="0" applyNumberFormat="1" applyFont="1"/>
    <xf numFmtId="6" fontId="0" fillId="0" borderId="0" xfId="0" applyNumberFormat="1"/>
    <xf numFmtId="172" fontId="0" fillId="2" borderId="1" xfId="0" applyNumberFormat="1" applyFill="1" applyBorder="1" applyAlignment="1" applyProtection="1">
      <alignment horizontal="right" indent="1"/>
      <protection locked="0"/>
    </xf>
    <xf numFmtId="0" fontId="14" fillId="0" borderId="0" xfId="0" applyFont="1" applyAlignment="1">
      <alignment horizontal="left" indent="2"/>
    </xf>
    <xf numFmtId="0" fontId="22" fillId="0" borderId="0" xfId="0" applyFont="1" applyAlignment="1">
      <alignment horizontal="left" indent="2"/>
    </xf>
    <xf numFmtId="2" fontId="11" fillId="0" borderId="15" xfId="0" applyNumberFormat="1" applyFont="1" applyBorder="1"/>
    <xf numFmtId="2" fontId="11" fillId="0" borderId="12" xfId="0" applyNumberFormat="1" applyFont="1" applyBorder="1"/>
    <xf numFmtId="2" fontId="11" fillId="0" borderId="20" xfId="0" applyNumberFormat="1" applyFont="1" applyBorder="1"/>
    <xf numFmtId="2" fontId="11" fillId="0" borderId="23" xfId="0" applyNumberFormat="1" applyFont="1" applyBorder="1"/>
    <xf numFmtId="0" fontId="17" fillId="0" borderId="0" xfId="2" applyFont="1" applyProtection="1"/>
    <xf numFmtId="0" fontId="17" fillId="0" borderId="0" xfId="2" applyFont="1" applyAlignment="1" applyProtection="1">
      <alignment horizontal="right"/>
    </xf>
    <xf numFmtId="0" fontId="3" fillId="0" borderId="0" xfId="2" applyFont="1" applyFill="1" applyAlignment="1" applyProtection="1">
      <alignment horizontal="left"/>
    </xf>
    <xf numFmtId="0" fontId="11" fillId="0" borderId="0" xfId="3" applyFont="1" applyAlignment="1">
      <alignment horizontal="right"/>
    </xf>
    <xf numFmtId="0" fontId="11" fillId="0" borderId="0" xfId="3" applyFont="1" applyAlignment="1">
      <alignment horizontal="center"/>
    </xf>
    <xf numFmtId="38" fontId="4" fillId="2" borderId="0" xfId="3" applyNumberFormat="1" applyFont="1" applyFill="1" applyAlignment="1" applyProtection="1">
      <alignment horizontal="center"/>
      <protection locked="0"/>
    </xf>
    <xf numFmtId="0" fontId="11" fillId="0" borderId="0" xfId="4" applyFont="1" applyAlignment="1">
      <alignment horizontal="right"/>
    </xf>
    <xf numFmtId="38" fontId="4" fillId="2" borderId="0" xfId="4" applyNumberFormat="1" applyFont="1" applyFill="1" applyAlignment="1" applyProtection="1">
      <alignment horizontal="center"/>
      <protection locked="0"/>
    </xf>
    <xf numFmtId="10" fontId="1" fillId="2" borderId="2" xfId="5" applyNumberFormat="1" applyFont="1" applyFill="1" applyBorder="1" applyAlignment="1" applyProtection="1">
      <alignment horizontal="center"/>
      <protection locked="0"/>
    </xf>
    <xf numFmtId="0" fontId="40" fillId="0" borderId="0" xfId="0" applyFont="1" applyProtection="1"/>
    <xf numFmtId="0" fontId="39" fillId="0" borderId="0" xfId="0" applyFont="1" applyAlignment="1" applyProtection="1">
      <alignment horizontal="center"/>
    </xf>
    <xf numFmtId="0" fontId="39" fillId="0" borderId="0" xfId="0" applyFont="1" applyProtection="1"/>
    <xf numFmtId="5" fontId="5" fillId="2" borderId="1" xfId="1" applyNumberFormat="1" applyFont="1" applyFill="1" applyBorder="1" applyAlignment="1" applyProtection="1">
      <alignment horizontal="right"/>
      <protection locked="0"/>
    </xf>
    <xf numFmtId="0" fontId="18" fillId="0" borderId="0" xfId="0" applyFont="1" applyAlignment="1">
      <alignment horizontal="right"/>
    </xf>
    <xf numFmtId="166" fontId="7" fillId="0" borderId="0" xfId="0" applyNumberFormat="1" applyFont="1" applyAlignment="1">
      <alignment horizontal="right" vertical="center" indent="1"/>
    </xf>
    <xf numFmtId="173" fontId="1" fillId="2" borderId="6" xfId="0" applyNumberFormat="1" applyFont="1" applyFill="1" applyBorder="1" applyAlignment="1" applyProtection="1">
      <alignment horizontal="right" indent="1"/>
      <protection locked="0"/>
    </xf>
    <xf numFmtId="0" fontId="14" fillId="0" borderId="0" xfId="0" applyFont="1" applyAlignment="1">
      <alignment wrapText="1"/>
    </xf>
    <xf numFmtId="0" fontId="13" fillId="0" borderId="0" xfId="0" applyFont="1" applyAlignment="1">
      <alignment horizontal="center"/>
    </xf>
    <xf numFmtId="0" fontId="3" fillId="2" borderId="6"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49" fontId="3" fillId="2" borderId="6" xfId="0" applyNumberFormat="1" applyFont="1" applyFill="1" applyBorder="1" applyAlignment="1" applyProtection="1">
      <alignment horizontal="left" indent="2"/>
      <protection locked="0"/>
    </xf>
    <xf numFmtId="49" fontId="22" fillId="2" borderId="8" xfId="0" applyNumberFormat="1" applyFont="1" applyFill="1" applyBorder="1" applyAlignment="1" applyProtection="1">
      <alignment horizontal="left" indent="2"/>
      <protection locked="0"/>
    </xf>
    <xf numFmtId="0" fontId="9" fillId="2" borderId="0" xfId="0" applyFont="1" applyFill="1" applyAlignment="1" applyProtection="1">
      <protection locked="0"/>
    </xf>
    <xf numFmtId="0" fontId="4" fillId="2" borderId="0" xfId="0" applyFont="1" applyFill="1" applyAlignment="1" applyProtection="1">
      <protection locked="0"/>
    </xf>
    <xf numFmtId="0" fontId="14" fillId="0" borderId="1" xfId="0" applyFont="1" applyBorder="1" applyAlignment="1">
      <alignment horizontal="center" wrapText="1"/>
    </xf>
    <xf numFmtId="0" fontId="14" fillId="0" borderId="1" xfId="0" applyFont="1"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5" fillId="4" borderId="1" xfId="0" applyFont="1" applyFill="1" applyBorder="1" applyAlignment="1" applyProtection="1">
      <alignment horizontal="left" indent="1"/>
      <protection locked="0"/>
    </xf>
    <xf numFmtId="3" fontId="24" fillId="0" borderId="1" xfId="0" applyNumberFormat="1" applyFont="1" applyBorder="1" applyAlignment="1" applyProtection="1">
      <alignment horizontal="center"/>
    </xf>
    <xf numFmtId="3" fontId="20" fillId="0" borderId="1" xfId="0" applyNumberFormat="1" applyFont="1" applyBorder="1" applyAlignment="1" applyProtection="1">
      <alignment horizontal="center"/>
    </xf>
    <xf numFmtId="0" fontId="15" fillId="0" borderId="6" xfId="0" applyFont="1" applyBorder="1" applyAlignment="1" applyProtection="1">
      <alignment horizontal="center"/>
    </xf>
    <xf numFmtId="0" fontId="14" fillId="0" borderId="7" xfId="0" applyFont="1" applyBorder="1" applyAlignment="1" applyProtection="1">
      <alignment horizontal="center"/>
    </xf>
    <xf numFmtId="0" fontId="14" fillId="0" borderId="8" xfId="0" applyFont="1" applyBorder="1" applyAlignment="1" applyProtection="1">
      <alignment horizontal="center"/>
    </xf>
    <xf numFmtId="0" fontId="15" fillId="0" borderId="14" xfId="0" applyFont="1" applyBorder="1" applyAlignment="1" applyProtection="1">
      <alignment horizontal="center" vertical="center"/>
    </xf>
    <xf numFmtId="0" fontId="14" fillId="0" borderId="0" xfId="0" applyFont="1" applyBorder="1" applyAlignment="1" applyProtection="1">
      <alignment horizontal="center"/>
    </xf>
    <xf numFmtId="0" fontId="14" fillId="0" borderId="15" xfId="0" applyFont="1" applyBorder="1" applyAlignment="1" applyProtection="1">
      <alignment horizontal="center"/>
    </xf>
    <xf numFmtId="0" fontId="18" fillId="0" borderId="9" xfId="0" applyFont="1" applyBorder="1" applyAlignment="1" applyProtection="1">
      <alignment horizontal="right"/>
    </xf>
    <xf numFmtId="0" fontId="14" fillId="0" borderId="13" xfId="0" applyFont="1" applyBorder="1" applyAlignment="1"/>
    <xf numFmtId="0" fontId="14" fillId="0" borderId="10" xfId="0" applyFont="1" applyBorder="1" applyAlignment="1"/>
    <xf numFmtId="0" fontId="9" fillId="2" borderId="0" xfId="0" applyFont="1" applyFill="1" applyAlignment="1" applyProtection="1">
      <alignment horizontal="left" wrapText="1"/>
      <protection locked="0"/>
    </xf>
    <xf numFmtId="0" fontId="3" fillId="2" borderId="0" xfId="0" applyFont="1" applyFill="1" applyAlignment="1" applyProtection="1">
      <alignment horizontal="left" wrapText="1"/>
      <protection locked="0"/>
    </xf>
    <xf numFmtId="41" fontId="3" fillId="0" borderId="1" xfId="0" applyNumberFormat="1" applyFont="1" applyBorder="1" applyAlignment="1" applyProtection="1">
      <alignment horizontal="right"/>
    </xf>
    <xf numFmtId="41" fontId="18" fillId="3" borderId="2" xfId="0" applyNumberFormat="1" applyFont="1" applyFill="1" applyBorder="1" applyAlignment="1" applyProtection="1">
      <alignment horizontal="center" wrapText="1"/>
    </xf>
    <xf numFmtId="41" fontId="8" fillId="3" borderId="3" xfId="0" applyNumberFormat="1" applyFont="1" applyFill="1" applyBorder="1" applyAlignment="1">
      <alignment horizontal="center" wrapText="1"/>
    </xf>
    <xf numFmtId="0" fontId="15" fillId="0" borderId="11" xfId="0" applyFont="1" applyBorder="1" applyAlignment="1" applyProtection="1">
      <alignment horizontal="center" vertical="center"/>
    </xf>
    <xf numFmtId="0" fontId="14" fillId="0" borderId="4" xfId="0" applyFont="1" applyBorder="1" applyAlignment="1" applyProtection="1">
      <alignment horizontal="center"/>
    </xf>
    <xf numFmtId="0" fontId="14" fillId="0" borderId="12" xfId="0" applyFont="1" applyBorder="1" applyAlignment="1" applyProtection="1">
      <alignment horizontal="center"/>
    </xf>
    <xf numFmtId="0" fontId="15" fillId="0" borderId="1" xfId="0" applyFont="1" applyBorder="1" applyAlignment="1" applyProtection="1">
      <alignment horizontal="center"/>
    </xf>
    <xf numFmtId="0" fontId="14" fillId="0" borderId="1" xfId="0" applyFont="1" applyBorder="1" applyAlignment="1" applyProtection="1">
      <alignment horizontal="center"/>
    </xf>
    <xf numFmtId="0" fontId="15" fillId="0" borderId="7" xfId="0" applyFont="1" applyBorder="1" applyAlignment="1" applyProtection="1">
      <alignment horizontal="center"/>
    </xf>
    <xf numFmtId="0" fontId="15" fillId="0" borderId="8" xfId="0" applyFont="1" applyBorder="1" applyAlignment="1" applyProtection="1">
      <alignment horizontal="center"/>
    </xf>
    <xf numFmtId="0" fontId="15" fillId="0" borderId="6" xfId="0" applyFont="1" applyFill="1" applyBorder="1" applyAlignment="1" applyProtection="1">
      <alignment horizontal="center"/>
    </xf>
    <xf numFmtId="0" fontId="15" fillId="0" borderId="7" xfId="0" applyFont="1" applyFill="1" applyBorder="1" applyAlignment="1" applyProtection="1">
      <alignment horizontal="center"/>
    </xf>
    <xf numFmtId="0" fontId="15" fillId="0" borderId="8" xfId="0" applyFont="1" applyFill="1" applyBorder="1" applyAlignment="1" applyProtection="1">
      <alignment horizontal="center"/>
    </xf>
    <xf numFmtId="0" fontId="15" fillId="0" borderId="6" xfId="0" applyFont="1" applyBorder="1" applyAlignment="1" applyProtection="1">
      <alignment horizontal="center" wrapText="1"/>
    </xf>
    <xf numFmtId="0" fontId="15" fillId="0" borderId="7" xfId="0" applyFont="1" applyBorder="1" applyAlignment="1" applyProtection="1">
      <alignment horizontal="center" wrapText="1"/>
    </xf>
    <xf numFmtId="0" fontId="15" fillId="0" borderId="8" xfId="0" applyFont="1" applyBorder="1" applyAlignment="1" applyProtection="1">
      <alignment horizontal="center" wrapText="1"/>
    </xf>
    <xf numFmtId="0" fontId="14" fillId="0" borderId="7" xfId="0" applyFont="1" applyBorder="1" applyAlignment="1" applyProtection="1">
      <alignment horizontal="center" wrapText="1"/>
    </xf>
    <xf numFmtId="0" fontId="14" fillId="0" borderId="8" xfId="0" applyFont="1" applyBorder="1" applyAlignment="1" applyProtection="1">
      <alignment horizontal="center" wrapText="1"/>
    </xf>
    <xf numFmtId="0" fontId="14" fillId="2" borderId="7" xfId="0" applyFont="1" applyFill="1" applyBorder="1" applyAlignment="1" applyProtection="1">
      <alignment horizontal="right"/>
      <protection locked="0"/>
    </xf>
    <xf numFmtId="0" fontId="14" fillId="2" borderId="7" xfId="0" applyFont="1" applyFill="1" applyBorder="1" applyAlignment="1" applyProtection="1">
      <protection locked="0"/>
    </xf>
    <xf numFmtId="0" fontId="14" fillId="2" borderId="8" xfId="0" applyFont="1" applyFill="1" applyBorder="1" applyAlignment="1" applyProtection="1">
      <protection locked="0"/>
    </xf>
    <xf numFmtId="0" fontId="21" fillId="0" borderId="13" xfId="0" applyFont="1" applyBorder="1" applyAlignment="1" applyProtection="1">
      <alignment horizontal="center" wrapText="1"/>
    </xf>
    <xf numFmtId="0" fontId="11" fillId="0" borderId="13" xfId="0" applyFont="1" applyBorder="1" applyAlignment="1" applyProtection="1">
      <alignment wrapText="1"/>
    </xf>
    <xf numFmtId="0" fontId="11" fillId="0" borderId="4" xfId="0" applyFont="1" applyBorder="1" applyAlignment="1" applyProtection="1">
      <alignment wrapText="1"/>
    </xf>
    <xf numFmtId="167" fontId="4" fillId="2" borderId="0" xfId="0" applyNumberFormat="1" applyFont="1" applyFill="1" applyBorder="1" applyAlignment="1" applyProtection="1">
      <alignment horizontal="center"/>
      <protection locked="0"/>
    </xf>
    <xf numFmtId="0" fontId="0" fillId="2" borderId="0" xfId="0" applyFill="1" applyAlignment="1" applyProtection="1">
      <protection locked="0"/>
    </xf>
    <xf numFmtId="3" fontId="3" fillId="0" borderId="4" xfId="0" applyNumberFormat="1" applyFont="1" applyFill="1" applyBorder="1" applyAlignment="1" applyProtection="1"/>
    <xf numFmtId="0" fontId="0" fillId="0" borderId="4" xfId="0" applyFill="1" applyBorder="1" applyAlignment="1" applyProtection="1"/>
    <xf numFmtId="0" fontId="16" fillId="0" borderId="0" xfId="0" applyFont="1" applyAlignment="1" applyProtection="1">
      <alignment horizontal="center"/>
    </xf>
    <xf numFmtId="3" fontId="4" fillId="2" borderId="0" xfId="0" applyNumberFormat="1" applyFont="1" applyFill="1" applyBorder="1" applyAlignment="1" applyProtection="1">
      <alignment horizontal="center"/>
      <protection locked="0"/>
    </xf>
    <xf numFmtId="0" fontId="4" fillId="2" borderId="0" xfId="0" applyFont="1" applyFill="1" applyAlignment="1" applyProtection="1">
      <alignment horizontal="center"/>
      <protection locked="0"/>
    </xf>
    <xf numFmtId="3" fontId="17" fillId="0" borderId="0" xfId="0" applyNumberFormat="1" applyFont="1" applyFill="1" applyBorder="1" applyAlignment="1" applyProtection="1">
      <alignment wrapText="1"/>
    </xf>
    <xf numFmtId="0" fontId="17" fillId="0" borderId="0" xfId="0" applyFont="1" applyAlignment="1" applyProtection="1">
      <alignment wrapText="1"/>
    </xf>
    <xf numFmtId="0" fontId="9" fillId="2" borderId="0" xfId="2" applyFont="1" applyFill="1" applyAlignment="1" applyProtection="1">
      <alignment horizontal="left"/>
      <protection locked="0"/>
    </xf>
    <xf numFmtId="0" fontId="3" fillId="2" borderId="0" xfId="2" applyFont="1" applyFill="1" applyAlignment="1" applyProtection="1">
      <alignment horizontal="left"/>
      <protection locked="0"/>
    </xf>
    <xf numFmtId="0" fontId="3" fillId="0" borderId="0" xfId="2" applyAlignment="1" applyProtection="1">
      <protection locked="0"/>
    </xf>
    <xf numFmtId="0" fontId="0" fillId="2" borderId="1" xfId="0" applyFill="1" applyBorder="1" applyAlignment="1" applyProtection="1">
      <alignment horizontal="left" wrapText="1"/>
      <protection locked="0"/>
    </xf>
    <xf numFmtId="6" fontId="1" fillId="2" borderId="1" xfId="0" applyNumberFormat="1" applyFont="1" applyFill="1" applyBorder="1" applyAlignment="1" applyProtection="1">
      <alignment horizontal="right" indent="2"/>
      <protection locked="0"/>
    </xf>
    <xf numFmtId="0" fontId="0" fillId="2" borderId="1" xfId="0" applyFill="1" applyBorder="1" applyAlignment="1" applyProtection="1">
      <alignment horizontal="left" wrapText="1" indent="1"/>
      <protection locked="0"/>
    </xf>
    <xf numFmtId="6" fontId="1" fillId="2" borderId="6" xfId="0" applyNumberFormat="1" applyFont="1" applyFill="1" applyBorder="1" applyAlignment="1" applyProtection="1">
      <alignment horizontal="right" indent="2"/>
      <protection locked="0"/>
    </xf>
    <xf numFmtId="6" fontId="1" fillId="2" borderId="8" xfId="0" applyNumberFormat="1" applyFont="1" applyFill="1" applyBorder="1" applyAlignment="1" applyProtection="1">
      <alignment horizontal="right" indent="2"/>
      <protection locked="0"/>
    </xf>
    <xf numFmtId="0" fontId="11" fillId="2" borderId="6" xfId="0" applyFont="1" applyFill="1" applyBorder="1" applyAlignment="1" applyProtection="1">
      <alignment horizontal="right" wrapText="1" indent="1"/>
      <protection locked="0"/>
    </xf>
    <xf numFmtId="0" fontId="11" fillId="2" borderId="7" xfId="0" applyFont="1" applyFill="1" applyBorder="1" applyAlignment="1" applyProtection="1">
      <alignment horizontal="right" wrapText="1" indent="1"/>
      <protection locked="0"/>
    </xf>
    <xf numFmtId="0" fontId="11" fillId="2" borderId="8" xfId="0" applyFont="1" applyFill="1" applyBorder="1" applyAlignment="1" applyProtection="1">
      <alignment horizontal="right" wrapText="1" indent="1"/>
      <protection locked="0"/>
    </xf>
    <xf numFmtId="6" fontId="0" fillId="2" borderId="1" xfId="0" applyNumberFormat="1" applyFill="1" applyBorder="1" applyAlignment="1" applyProtection="1">
      <alignment horizontal="right" indent="2"/>
      <protection locked="0"/>
    </xf>
    <xf numFmtId="0" fontId="10" fillId="0" borderId="0" xfId="0" applyFont="1" applyAlignment="1">
      <alignment horizontal="center"/>
    </xf>
    <xf numFmtId="0" fontId="33" fillId="0" borderId="0" xfId="0" applyFont="1" applyAlignment="1">
      <alignment horizontal="center"/>
    </xf>
    <xf numFmtId="0" fontId="3" fillId="2" borderId="1" xfId="0" applyFont="1" applyFill="1" applyBorder="1" applyAlignment="1" applyProtection="1">
      <alignment horizontal="left" indent="1"/>
      <protection locked="0"/>
    </xf>
    <xf numFmtId="170" fontId="0" fillId="2" borderId="1" xfId="0" applyNumberFormat="1" applyFill="1" applyBorder="1" applyAlignment="1" applyProtection="1">
      <alignment horizontal="right" indent="2"/>
      <protection locked="0"/>
    </xf>
    <xf numFmtId="0" fontId="1" fillId="2" borderId="6" xfId="0" applyFont="1" applyFill="1" applyBorder="1" applyAlignment="1" applyProtection="1">
      <alignment horizontal="left"/>
      <protection locked="0"/>
    </xf>
    <xf numFmtId="0" fontId="0" fillId="2" borderId="8" xfId="0" applyFill="1" applyBorder="1" applyAlignment="1">
      <alignment horizontal="left"/>
    </xf>
    <xf numFmtId="0" fontId="23" fillId="0" borderId="6" xfId="0" applyFont="1" applyBorder="1" applyAlignment="1">
      <alignment horizontal="right" indent="2"/>
    </xf>
    <xf numFmtId="0" fontId="0" fillId="0" borderId="8" xfId="0" applyBorder="1" applyAlignment="1">
      <alignment horizontal="right" indent="2"/>
    </xf>
    <xf numFmtId="0" fontId="11" fillId="0" borderId="1" xfId="0" applyFont="1" applyBorder="1" applyAlignment="1">
      <alignment horizontal="right"/>
    </xf>
    <xf numFmtId="0" fontId="0" fillId="0" borderId="1" xfId="0" applyBorder="1" applyAlignment="1"/>
    <xf numFmtId="0" fontId="34" fillId="0" borderId="1" xfId="0" applyFont="1" applyBorder="1" applyAlignment="1">
      <alignment horizontal="center"/>
    </xf>
    <xf numFmtId="0" fontId="34" fillId="0" borderId="7"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3" fillId="2" borderId="6" xfId="0" applyFont="1" applyFill="1" applyBorder="1" applyAlignment="1" applyProtection="1">
      <alignment horizontal="left" indent="1"/>
      <protection locked="0"/>
    </xf>
    <xf numFmtId="0" fontId="3" fillId="2" borderId="8" xfId="0" applyFont="1" applyFill="1" applyBorder="1" applyAlignment="1" applyProtection="1">
      <alignment horizontal="left" indent="1"/>
      <protection locked="0"/>
    </xf>
    <xf numFmtId="0" fontId="3" fillId="2" borderId="6" xfId="0" applyNumberFormat="1" applyFont="1" applyFill="1" applyBorder="1" applyAlignment="1" applyProtection="1">
      <alignment horizontal="left" indent="1"/>
      <protection locked="0"/>
    </xf>
    <xf numFmtId="0" fontId="0" fillId="0" borderId="7" xfId="0" applyNumberFormat="1" applyBorder="1" applyAlignment="1" applyProtection="1">
      <alignment horizontal="left" indent="1"/>
      <protection locked="0"/>
    </xf>
    <xf numFmtId="0" fontId="0" fillId="0" borderId="8" xfId="0" applyNumberFormat="1" applyBorder="1" applyAlignment="1" applyProtection="1">
      <alignment horizontal="left" indent="1"/>
      <protection locked="0"/>
    </xf>
    <xf numFmtId="0" fontId="11" fillId="0" borderId="1" xfId="0" applyFont="1" applyBorder="1" applyAlignment="1">
      <alignment horizontal="center"/>
    </xf>
    <xf numFmtId="0" fontId="1" fillId="0" borderId="1" xfId="0" applyFont="1" applyBorder="1" applyAlignment="1">
      <alignment horizontal="center" wrapText="1"/>
    </xf>
    <xf numFmtId="0" fontId="3" fillId="2" borderId="1" xfId="0" applyFont="1" applyFill="1" applyBorder="1" applyAlignment="1" applyProtection="1">
      <alignment horizontal="left" wrapText="1"/>
      <protection locked="0"/>
    </xf>
    <xf numFmtId="49" fontId="3" fillId="2" borderId="1" xfId="5" applyNumberFormat="1" applyFont="1" applyFill="1" applyBorder="1" applyAlignment="1" applyProtection="1">
      <alignment horizontal="left" wrapText="1" indent="1"/>
      <protection locked="0"/>
    </xf>
    <xf numFmtId="0" fontId="0" fillId="0" borderId="1" xfId="0" applyBorder="1" applyAlignment="1" applyProtection="1">
      <alignment horizontal="left" wrapText="1" indent="1"/>
      <protection locked="0"/>
    </xf>
  </cellXfs>
  <cellStyles count="6">
    <cellStyle name="Currency" xfId="1" builtinId="4"/>
    <cellStyle name="Normal" xfId="0" builtinId="0"/>
    <cellStyle name="Normal 2" xfId="2"/>
    <cellStyle name="Normal 2 2" xfId="3"/>
    <cellStyle name="Normal 3" xfId="4"/>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sheetPr>
  <dimension ref="A1:U126"/>
  <sheetViews>
    <sheetView showGridLines="0" tabSelected="1" workbookViewId="0">
      <selection activeCell="C3" sqref="C3:H3"/>
    </sheetView>
  </sheetViews>
  <sheetFormatPr defaultRowHeight="12.75" x14ac:dyDescent="0.2"/>
  <cols>
    <col min="1" max="1" width="10.7109375" style="53" customWidth="1"/>
    <col min="2" max="2" width="11.42578125" style="53" customWidth="1"/>
    <col min="3" max="8" width="10.7109375" style="53" customWidth="1"/>
    <col min="9" max="9" width="12.28515625" style="53" customWidth="1"/>
    <col min="10" max="10" width="15.140625" style="53" customWidth="1"/>
    <col min="11" max="14" width="9.140625" style="53"/>
    <col min="15" max="15" width="9.140625" style="53" customWidth="1"/>
    <col min="16" max="16" width="19.42578125" style="53" customWidth="1"/>
    <col min="17" max="20" width="9.140625" style="53" customWidth="1"/>
    <col min="21" max="21" width="11.5703125" style="53" customWidth="1"/>
    <col min="22" max="22" width="9.140625" style="53" customWidth="1"/>
    <col min="23" max="16384" width="9.140625" style="53"/>
  </cols>
  <sheetData>
    <row r="1" spans="1:21" ht="15.75" customHeight="1" x14ac:dyDescent="0.25">
      <c r="A1" s="255" t="s">
        <v>42</v>
      </c>
      <c r="B1" s="255"/>
      <c r="C1" s="255"/>
      <c r="D1" s="255"/>
      <c r="E1" s="255"/>
      <c r="F1" s="255"/>
      <c r="G1" s="255"/>
      <c r="H1" s="255"/>
      <c r="I1" s="255"/>
      <c r="P1" s="195" t="s">
        <v>224</v>
      </c>
      <c r="R1" s="96" t="s">
        <v>48</v>
      </c>
      <c r="S1" s="95" t="s">
        <v>88</v>
      </c>
      <c r="U1" s="97" t="s">
        <v>72</v>
      </c>
    </row>
    <row r="2" spans="1:21" ht="9.9499999999999993" customHeight="1" x14ac:dyDescent="0.2">
      <c r="P2" s="98"/>
      <c r="R2" s="139" t="s">
        <v>46</v>
      </c>
      <c r="S2" s="95"/>
      <c r="U2" s="98"/>
    </row>
    <row r="3" spans="1:21" ht="15" customHeight="1" x14ac:dyDescent="0.25">
      <c r="B3" s="51" t="s">
        <v>41</v>
      </c>
      <c r="C3" s="260" t="s">
        <v>250</v>
      </c>
      <c r="D3" s="261"/>
      <c r="E3" s="261"/>
      <c r="F3" s="261"/>
      <c r="G3" s="261"/>
      <c r="H3" s="261"/>
      <c r="P3" s="100" t="s">
        <v>71</v>
      </c>
      <c r="R3" s="140" t="s">
        <v>47</v>
      </c>
      <c r="S3" s="99" t="s">
        <v>212</v>
      </c>
      <c r="U3" s="98"/>
    </row>
    <row r="4" spans="1:21" ht="15" customHeight="1" x14ac:dyDescent="0.25">
      <c r="B4" s="51" t="s">
        <v>1</v>
      </c>
      <c r="C4" s="260" t="s">
        <v>250</v>
      </c>
      <c r="D4" s="261"/>
      <c r="E4" s="261"/>
      <c r="F4" s="261"/>
      <c r="G4" s="261"/>
      <c r="H4" s="261"/>
      <c r="P4" s="100" t="s">
        <v>43</v>
      </c>
      <c r="S4" s="101" t="s">
        <v>213</v>
      </c>
      <c r="U4" s="100" t="s">
        <v>73</v>
      </c>
    </row>
    <row r="5" spans="1:21" ht="9.9499999999999993" customHeight="1" x14ac:dyDescent="0.2">
      <c r="H5" s="251" t="s">
        <v>272</v>
      </c>
      <c r="I5" s="252">
        <v>43056</v>
      </c>
      <c r="P5" s="102" t="s">
        <v>44</v>
      </c>
      <c r="U5" s="100" t="s">
        <v>216</v>
      </c>
    </row>
    <row r="6" spans="1:21" x14ac:dyDescent="0.2">
      <c r="A6" s="52" t="s">
        <v>70</v>
      </c>
      <c r="B6" s="41"/>
      <c r="C6" s="41"/>
      <c r="P6"/>
      <c r="U6" s="100" t="s">
        <v>217</v>
      </c>
    </row>
    <row r="7" spans="1:21" ht="9.9499999999999993" customHeight="1" x14ac:dyDescent="0.2">
      <c r="A7" s="41"/>
      <c r="B7" s="41"/>
      <c r="C7" s="41"/>
      <c r="P7"/>
      <c r="U7" s="100" t="s">
        <v>220</v>
      </c>
    </row>
    <row r="8" spans="1:21" x14ac:dyDescent="0.2">
      <c r="A8" s="41"/>
      <c r="B8" s="41"/>
      <c r="C8" s="42" t="s">
        <v>51</v>
      </c>
      <c r="D8" s="256"/>
      <c r="E8" s="257"/>
      <c r="F8" s="1"/>
      <c r="H8" s="19" t="s">
        <v>110</v>
      </c>
      <c r="I8" s="210" t="s">
        <v>250</v>
      </c>
      <c r="U8" s="100" t="s">
        <v>221</v>
      </c>
    </row>
    <row r="9" spans="1:21" ht="9.9499999999999993" customHeight="1" x14ac:dyDescent="0.2">
      <c r="A9" s="41"/>
      <c r="B9" s="41"/>
      <c r="C9" s="41"/>
      <c r="H9" s="15" t="s">
        <v>125</v>
      </c>
      <c r="I9" s="16" t="s">
        <v>118</v>
      </c>
      <c r="U9" s="100" t="s">
        <v>74</v>
      </c>
    </row>
    <row r="10" spans="1:21" ht="14.25" x14ac:dyDescent="0.2">
      <c r="A10" s="47" t="s">
        <v>45</v>
      </c>
      <c r="B10" s="103" t="s">
        <v>52</v>
      </c>
      <c r="C10" s="41"/>
      <c r="H10" s="144" t="s">
        <v>214</v>
      </c>
      <c r="I10" s="211" t="s">
        <v>250</v>
      </c>
      <c r="U10" s="100" t="s">
        <v>218</v>
      </c>
    </row>
    <row r="11" spans="1:21" ht="12.75" customHeight="1" x14ac:dyDescent="0.2">
      <c r="A11" s="254" t="s">
        <v>273</v>
      </c>
      <c r="B11" s="254"/>
      <c r="C11" s="254"/>
      <c r="D11" s="254"/>
      <c r="E11" s="254"/>
      <c r="F11" s="254"/>
      <c r="G11" s="254"/>
      <c r="H11" s="254"/>
      <c r="I11" s="254"/>
      <c r="U11" s="212" t="s">
        <v>238</v>
      </c>
    </row>
    <row r="12" spans="1:21" x14ac:dyDescent="0.2">
      <c r="A12" s="254"/>
      <c r="B12" s="254"/>
      <c r="C12" s="254"/>
      <c r="D12" s="254"/>
      <c r="E12" s="254"/>
      <c r="F12" s="254"/>
      <c r="G12" s="254"/>
      <c r="H12" s="254"/>
      <c r="I12" s="254"/>
      <c r="U12" s="100" t="s">
        <v>75</v>
      </c>
    </row>
    <row r="13" spans="1:21" x14ac:dyDescent="0.2">
      <c r="A13" s="254"/>
      <c r="B13" s="254"/>
      <c r="C13" s="254"/>
      <c r="D13" s="254"/>
      <c r="E13" s="254"/>
      <c r="F13" s="254"/>
      <c r="G13" s="254"/>
      <c r="H13" s="254"/>
      <c r="I13" s="254"/>
      <c r="U13" s="100" t="s">
        <v>76</v>
      </c>
    </row>
    <row r="14" spans="1:21" ht="9.9499999999999993" customHeight="1" x14ac:dyDescent="0.2">
      <c r="U14" s="100" t="s">
        <v>77</v>
      </c>
    </row>
    <row r="15" spans="1:21" ht="15" x14ac:dyDescent="0.25">
      <c r="A15" s="224" t="s">
        <v>252</v>
      </c>
      <c r="B15" s="41"/>
      <c r="C15" s="41"/>
      <c r="U15" s="100" t="s">
        <v>78</v>
      </c>
    </row>
    <row r="16" spans="1:21" ht="15" x14ac:dyDescent="0.25">
      <c r="A16" s="232"/>
      <c r="B16" s="43" t="s">
        <v>50</v>
      </c>
      <c r="C16" s="41"/>
      <c r="D16" s="146"/>
      <c r="F16" s="51" t="s">
        <v>49</v>
      </c>
      <c r="G16" s="227"/>
      <c r="U16" s="100" t="s">
        <v>79</v>
      </c>
    </row>
    <row r="17" spans="1:21" ht="9.9499999999999993" customHeight="1" x14ac:dyDescent="0.2">
      <c r="A17" s="232"/>
      <c r="B17" s="41"/>
      <c r="C17" s="41"/>
      <c r="U17" s="100" t="s">
        <v>80</v>
      </c>
    </row>
    <row r="18" spans="1:21" ht="15" x14ac:dyDescent="0.25">
      <c r="A18" s="224" t="s">
        <v>253</v>
      </c>
      <c r="B18" s="41"/>
      <c r="C18" s="41"/>
      <c r="U18" s="100" t="s">
        <v>81</v>
      </c>
    </row>
    <row r="19" spans="1:21" ht="15" x14ac:dyDescent="0.25">
      <c r="A19" s="232"/>
      <c r="B19" s="46" t="s">
        <v>60</v>
      </c>
      <c r="C19" s="41"/>
      <c r="U19" s="100" t="s">
        <v>222</v>
      </c>
    </row>
    <row r="20" spans="1:21" ht="15" x14ac:dyDescent="0.25">
      <c r="A20" s="232"/>
      <c r="B20" s="43" t="s">
        <v>50</v>
      </c>
      <c r="C20" s="41"/>
      <c r="D20" s="146"/>
      <c r="F20" s="51" t="s">
        <v>49</v>
      </c>
      <c r="G20" s="227"/>
      <c r="U20" s="100" t="s">
        <v>82</v>
      </c>
    </row>
    <row r="21" spans="1:21" ht="9.9499999999999993" customHeight="1" x14ac:dyDescent="0.2">
      <c r="A21" s="232"/>
      <c r="B21" s="41"/>
      <c r="C21" s="41"/>
      <c r="U21" s="100" t="s">
        <v>83</v>
      </c>
    </row>
    <row r="22" spans="1:21" ht="15" customHeight="1" x14ac:dyDescent="0.25">
      <c r="A22" s="224" t="s">
        <v>254</v>
      </c>
      <c r="B22" s="41"/>
      <c r="C22" s="41"/>
      <c r="G22" s="146"/>
      <c r="U22" s="100" t="s">
        <v>84</v>
      </c>
    </row>
    <row r="23" spans="1:21" ht="15" x14ac:dyDescent="0.25">
      <c r="A23" s="224" t="s">
        <v>255</v>
      </c>
      <c r="B23" s="41"/>
      <c r="C23" s="41"/>
      <c r="D23" s="258"/>
      <c r="E23" s="259"/>
      <c r="U23" s="100" t="s">
        <v>85</v>
      </c>
    </row>
    <row r="24" spans="1:21" ht="9.9499999999999993" customHeight="1" x14ac:dyDescent="0.25">
      <c r="A24" s="224"/>
      <c r="B24" s="41"/>
      <c r="C24" s="41"/>
      <c r="U24" s="212" t="s">
        <v>239</v>
      </c>
    </row>
    <row r="25" spans="1:21" ht="15" x14ac:dyDescent="0.25">
      <c r="A25" s="224" t="s">
        <v>256</v>
      </c>
      <c r="B25" s="41"/>
      <c r="C25" s="41"/>
      <c r="H25" s="146"/>
      <c r="U25" s="100" t="s">
        <v>219</v>
      </c>
    </row>
    <row r="26" spans="1:21" ht="15" x14ac:dyDescent="0.25">
      <c r="A26" s="224" t="s">
        <v>257</v>
      </c>
      <c r="B26" s="41"/>
      <c r="C26" s="44"/>
      <c r="D26" s="258"/>
      <c r="E26" s="259"/>
      <c r="U26" s="100" t="s">
        <v>86</v>
      </c>
    </row>
    <row r="27" spans="1:21" ht="9.9499999999999993" customHeight="1" x14ac:dyDescent="0.2">
      <c r="A27" s="232"/>
      <c r="B27" s="41"/>
      <c r="C27" s="41"/>
      <c r="U27" s="100" t="s">
        <v>87</v>
      </c>
    </row>
    <row r="28" spans="1:21" ht="15" x14ac:dyDescent="0.25">
      <c r="A28" s="224" t="s">
        <v>258</v>
      </c>
      <c r="B28" s="41"/>
      <c r="C28" s="41"/>
      <c r="U28" s="212" t="s">
        <v>240</v>
      </c>
    </row>
    <row r="29" spans="1:21" ht="15" x14ac:dyDescent="0.25">
      <c r="A29" s="233"/>
      <c r="B29" s="46" t="s">
        <v>228</v>
      </c>
      <c r="C29" s="41"/>
      <c r="U29" s="100" t="s">
        <v>223</v>
      </c>
    </row>
    <row r="30" spans="1:21" ht="15" x14ac:dyDescent="0.25">
      <c r="A30" s="232"/>
      <c r="B30" s="46" t="s">
        <v>233</v>
      </c>
      <c r="C30" s="41"/>
      <c r="I30" s="146"/>
      <c r="U30" s="100"/>
    </row>
    <row r="31" spans="1:21" ht="9.9499999999999993" customHeight="1" x14ac:dyDescent="0.2">
      <c r="A31" s="232"/>
      <c r="B31" s="41"/>
      <c r="C31" s="41"/>
      <c r="U31" s="100"/>
    </row>
    <row r="32" spans="1:21" ht="15" x14ac:dyDescent="0.25">
      <c r="A32" s="224" t="s">
        <v>259</v>
      </c>
      <c r="B32" s="41"/>
      <c r="C32" s="41"/>
      <c r="I32" s="262" t="s">
        <v>232</v>
      </c>
      <c r="U32" s="100"/>
    </row>
    <row r="33" spans="1:21" ht="12.75" customHeight="1" x14ac:dyDescent="0.2">
      <c r="A33" s="207" t="s">
        <v>229</v>
      </c>
      <c r="B33" s="207" t="s">
        <v>230</v>
      </c>
      <c r="C33" s="263" t="s">
        <v>231</v>
      </c>
      <c r="D33" s="264"/>
      <c r="E33" s="264"/>
      <c r="F33" s="264"/>
      <c r="G33" s="264"/>
      <c r="H33" s="265"/>
      <c r="I33" s="262"/>
      <c r="U33" s="100"/>
    </row>
    <row r="34" spans="1:21" ht="12.75" customHeight="1" x14ac:dyDescent="0.2">
      <c r="A34" s="208"/>
      <c r="B34" s="208"/>
      <c r="C34" s="266"/>
      <c r="D34" s="266"/>
      <c r="E34" s="266"/>
      <c r="F34" s="266"/>
      <c r="G34" s="266"/>
      <c r="H34" s="266"/>
      <c r="I34" s="209"/>
      <c r="U34" s="100"/>
    </row>
    <row r="35" spans="1:21" ht="12.75" customHeight="1" x14ac:dyDescent="0.2">
      <c r="A35" s="208"/>
      <c r="B35" s="208"/>
      <c r="C35" s="266"/>
      <c r="D35" s="266"/>
      <c r="E35" s="266"/>
      <c r="F35" s="266"/>
      <c r="G35" s="266"/>
      <c r="H35" s="266"/>
      <c r="I35" s="209"/>
      <c r="U35" s="100"/>
    </row>
    <row r="36" spans="1:21" ht="12.75" customHeight="1" x14ac:dyDescent="0.2">
      <c r="A36" s="208"/>
      <c r="B36" s="208"/>
      <c r="C36" s="266"/>
      <c r="D36" s="266"/>
      <c r="E36" s="266"/>
      <c r="F36" s="266"/>
      <c r="G36" s="266"/>
      <c r="H36" s="266"/>
      <c r="I36" s="209"/>
      <c r="U36" s="100"/>
    </row>
    <row r="37" spans="1:21" ht="12.75" customHeight="1" x14ac:dyDescent="0.2">
      <c r="A37" s="208"/>
      <c r="B37" s="208"/>
      <c r="C37" s="266"/>
      <c r="D37" s="266"/>
      <c r="E37" s="266"/>
      <c r="F37" s="266"/>
      <c r="G37" s="266"/>
      <c r="H37" s="266"/>
      <c r="I37" s="209"/>
      <c r="U37" s="100"/>
    </row>
    <row r="38" spans="1:21" ht="12.75" customHeight="1" x14ac:dyDescent="0.2">
      <c r="A38" s="208"/>
      <c r="B38" s="208"/>
      <c r="C38" s="266"/>
      <c r="D38" s="266"/>
      <c r="E38" s="266"/>
      <c r="F38" s="266"/>
      <c r="G38" s="266"/>
      <c r="H38" s="266"/>
      <c r="I38" s="209"/>
      <c r="U38" s="100"/>
    </row>
    <row r="39" spans="1:21" ht="12.75" customHeight="1" x14ac:dyDescent="0.2">
      <c r="A39" s="208"/>
      <c r="B39" s="208"/>
      <c r="C39" s="266"/>
      <c r="D39" s="266"/>
      <c r="E39" s="266"/>
      <c r="F39" s="266"/>
      <c r="G39" s="266"/>
      <c r="H39" s="266"/>
      <c r="I39" s="209"/>
      <c r="U39" s="100"/>
    </row>
    <row r="40" spans="1:21" ht="12.75" customHeight="1" x14ac:dyDescent="0.2">
      <c r="A40" s="208"/>
      <c r="B40" s="208"/>
      <c r="C40" s="266"/>
      <c r="D40" s="266"/>
      <c r="E40" s="266"/>
      <c r="F40" s="266"/>
      <c r="G40" s="266"/>
      <c r="H40" s="266"/>
      <c r="I40" s="209"/>
      <c r="U40" s="100"/>
    </row>
    <row r="41" spans="1:21" ht="12.75" customHeight="1" x14ac:dyDescent="0.2">
      <c r="A41" s="208"/>
      <c r="B41" s="208"/>
      <c r="C41" s="266"/>
      <c r="D41" s="266"/>
      <c r="E41" s="266"/>
      <c r="F41" s="266"/>
      <c r="G41" s="266"/>
      <c r="H41" s="266"/>
      <c r="I41" s="209"/>
      <c r="U41" s="100"/>
    </row>
    <row r="42" spans="1:21" ht="12.75" customHeight="1" x14ac:dyDescent="0.2">
      <c r="A42" s="208"/>
      <c r="B42" s="208"/>
      <c r="C42" s="266"/>
      <c r="D42" s="266"/>
      <c r="E42" s="266"/>
      <c r="F42" s="266"/>
      <c r="G42" s="266"/>
      <c r="H42" s="266"/>
      <c r="I42" s="209"/>
      <c r="U42" s="100"/>
    </row>
    <row r="43" spans="1:21" ht="12.75" customHeight="1" x14ac:dyDescent="0.2">
      <c r="A43" s="208"/>
      <c r="B43" s="208"/>
      <c r="C43" s="266"/>
      <c r="D43" s="266"/>
      <c r="E43" s="266"/>
      <c r="F43" s="266"/>
      <c r="G43" s="266"/>
      <c r="H43" s="266"/>
      <c r="I43" s="209"/>
      <c r="U43" s="100"/>
    </row>
    <row r="44" spans="1:21" ht="12.75" customHeight="1" x14ac:dyDescent="0.2">
      <c r="A44" s="208"/>
      <c r="B44" s="208"/>
      <c r="C44" s="266"/>
      <c r="D44" s="266"/>
      <c r="E44" s="266"/>
      <c r="F44" s="266"/>
      <c r="G44" s="266"/>
      <c r="H44" s="266"/>
      <c r="I44" s="209"/>
      <c r="U44" s="100"/>
    </row>
    <row r="45" spans="1:21" ht="12.75" customHeight="1" x14ac:dyDescent="0.2">
      <c r="A45" s="208"/>
      <c r="B45" s="208"/>
      <c r="C45" s="266"/>
      <c r="D45" s="266"/>
      <c r="E45" s="266"/>
      <c r="F45" s="266"/>
      <c r="G45" s="266"/>
      <c r="H45" s="266"/>
      <c r="I45" s="209"/>
      <c r="U45" s="100"/>
    </row>
    <row r="46" spans="1:21" ht="12.75" customHeight="1" x14ac:dyDescent="0.2">
      <c r="A46" s="208"/>
      <c r="B46" s="208"/>
      <c r="C46" s="266"/>
      <c r="D46" s="266"/>
      <c r="E46" s="266"/>
      <c r="F46" s="266"/>
      <c r="G46" s="266"/>
      <c r="H46" s="266"/>
      <c r="I46" s="209"/>
      <c r="U46" s="100"/>
    </row>
    <row r="47" spans="1:21" ht="12.75" customHeight="1" x14ac:dyDescent="0.2">
      <c r="A47" s="208"/>
      <c r="B47" s="208"/>
      <c r="C47" s="266"/>
      <c r="D47" s="266"/>
      <c r="E47" s="266"/>
      <c r="F47" s="266"/>
      <c r="G47" s="266"/>
      <c r="H47" s="266"/>
      <c r="I47" s="209"/>
      <c r="U47" s="100"/>
    </row>
    <row r="48" spans="1:21" ht="12.75" customHeight="1" x14ac:dyDescent="0.2">
      <c r="A48" s="208"/>
      <c r="B48" s="208"/>
      <c r="C48" s="266"/>
      <c r="D48" s="266"/>
      <c r="E48" s="266"/>
      <c r="F48" s="266"/>
      <c r="G48" s="266"/>
      <c r="H48" s="266"/>
      <c r="I48" s="209"/>
      <c r="U48" s="100"/>
    </row>
    <row r="49" spans="1:21" ht="12.75" customHeight="1" x14ac:dyDescent="0.2">
      <c r="A49" s="208"/>
      <c r="B49" s="208"/>
      <c r="C49" s="266"/>
      <c r="D49" s="266"/>
      <c r="E49" s="266"/>
      <c r="F49" s="266"/>
      <c r="G49" s="266"/>
      <c r="H49" s="266"/>
      <c r="I49" s="209"/>
      <c r="U49" s="100"/>
    </row>
    <row r="50" spans="1:21" ht="12.75" customHeight="1" x14ac:dyDescent="0.2">
      <c r="A50" s="208"/>
      <c r="B50" s="208"/>
      <c r="C50" s="266"/>
      <c r="D50" s="266"/>
      <c r="E50" s="266"/>
      <c r="F50" s="266"/>
      <c r="G50" s="266"/>
      <c r="H50" s="266"/>
      <c r="I50" s="209"/>
      <c r="U50" s="100"/>
    </row>
    <row r="51" spans="1:21" ht="12.75" customHeight="1" x14ac:dyDescent="0.2">
      <c r="A51" s="208"/>
      <c r="B51" s="208"/>
      <c r="C51" s="266"/>
      <c r="D51" s="266"/>
      <c r="E51" s="266"/>
      <c r="F51" s="266"/>
      <c r="G51" s="266"/>
      <c r="H51" s="266"/>
      <c r="I51" s="209"/>
      <c r="U51" s="100"/>
    </row>
    <row r="52" spans="1:21" ht="12.75" customHeight="1" x14ac:dyDescent="0.2">
      <c r="A52" s="208"/>
      <c r="B52" s="208"/>
      <c r="C52" s="266"/>
      <c r="D52" s="266"/>
      <c r="E52" s="266"/>
      <c r="F52" s="266"/>
      <c r="G52" s="266"/>
      <c r="H52" s="266"/>
      <c r="I52" s="209"/>
      <c r="U52" s="100"/>
    </row>
    <row r="53" spans="1:21" ht="12.75" customHeight="1" x14ac:dyDescent="0.2">
      <c r="A53" s="208"/>
      <c r="B53" s="208"/>
      <c r="C53" s="266"/>
      <c r="D53" s="266"/>
      <c r="E53" s="266"/>
      <c r="F53" s="266"/>
      <c r="G53" s="266"/>
      <c r="H53" s="266"/>
      <c r="I53" s="209"/>
      <c r="U53" s="100"/>
    </row>
    <row r="54" spans="1:21" ht="12.75" customHeight="1" x14ac:dyDescent="0.2">
      <c r="A54" s="208"/>
      <c r="B54" s="208"/>
      <c r="C54" s="266"/>
      <c r="D54" s="266"/>
      <c r="E54" s="266"/>
      <c r="F54" s="266"/>
      <c r="G54" s="266"/>
      <c r="H54" s="266"/>
      <c r="I54" s="209"/>
      <c r="U54" s="100"/>
    </row>
    <row r="55" spans="1:21" ht="12.75" customHeight="1" x14ac:dyDescent="0.2">
      <c r="A55" s="208"/>
      <c r="B55" s="208"/>
      <c r="C55" s="266"/>
      <c r="D55" s="266"/>
      <c r="E55" s="266"/>
      <c r="F55" s="266"/>
      <c r="G55" s="266"/>
      <c r="H55" s="266"/>
      <c r="I55" s="209"/>
      <c r="U55" s="100"/>
    </row>
    <row r="56" spans="1:21" ht="12.75" customHeight="1" x14ac:dyDescent="0.2">
      <c r="A56" s="208"/>
      <c r="B56" s="208"/>
      <c r="C56" s="266"/>
      <c r="D56" s="266"/>
      <c r="E56" s="266"/>
      <c r="F56" s="266"/>
      <c r="G56" s="266"/>
      <c r="H56" s="266"/>
      <c r="I56" s="209"/>
      <c r="U56" s="100"/>
    </row>
    <row r="57" spans="1:21" ht="12.75" customHeight="1" x14ac:dyDescent="0.2">
      <c r="A57" s="208"/>
      <c r="B57" s="208"/>
      <c r="C57" s="266"/>
      <c r="D57" s="266"/>
      <c r="E57" s="266"/>
      <c r="F57" s="266"/>
      <c r="G57" s="266"/>
      <c r="H57" s="266"/>
      <c r="I57" s="209"/>
      <c r="U57" s="100"/>
    </row>
    <row r="58" spans="1:21" ht="15.75" customHeight="1" x14ac:dyDescent="0.25">
      <c r="A58" s="255" t="s">
        <v>42</v>
      </c>
      <c r="B58" s="255"/>
      <c r="C58" s="255"/>
      <c r="D58" s="255"/>
      <c r="E58" s="255"/>
      <c r="F58" s="255"/>
      <c r="G58" s="255"/>
      <c r="H58" s="255"/>
      <c r="I58" s="255"/>
      <c r="U58" s="100"/>
    </row>
    <row r="59" spans="1:21" ht="9.9499999999999993" customHeight="1" x14ac:dyDescent="0.2">
      <c r="U59" s="100"/>
    </row>
    <row r="60" spans="1:21" ht="15" customHeight="1" x14ac:dyDescent="0.25">
      <c r="B60" s="51" t="s">
        <v>41</v>
      </c>
      <c r="C60" s="260" t="str">
        <f>C3</f>
        <v xml:space="preserve"> </v>
      </c>
      <c r="D60" s="261"/>
      <c r="E60" s="261"/>
      <c r="F60" s="261"/>
      <c r="G60" s="261"/>
      <c r="H60" s="261"/>
      <c r="I60" s="210" t="str">
        <f>I8</f>
        <v xml:space="preserve"> </v>
      </c>
      <c r="U60" s="100"/>
    </row>
    <row r="61" spans="1:21" ht="15" customHeight="1" x14ac:dyDescent="0.25">
      <c r="B61" s="51" t="s">
        <v>1</v>
      </c>
      <c r="C61" s="260" t="str">
        <f>C4</f>
        <v xml:space="preserve"> </v>
      </c>
      <c r="D61" s="261"/>
      <c r="E61" s="261"/>
      <c r="F61" s="261"/>
      <c r="G61" s="261"/>
      <c r="H61" s="261"/>
      <c r="I61" s="211" t="str">
        <f>I10</f>
        <v xml:space="preserve"> </v>
      </c>
      <c r="U61" s="100"/>
    </row>
    <row r="62" spans="1:21" ht="9.9499999999999993" customHeight="1" x14ac:dyDescent="0.2">
      <c r="U62" s="100"/>
    </row>
    <row r="63" spans="1:21" ht="12.75" customHeight="1" x14ac:dyDescent="0.25">
      <c r="A63" s="45" t="s">
        <v>234</v>
      </c>
      <c r="B63" s="41"/>
      <c r="C63" s="41"/>
      <c r="I63" s="262" t="s">
        <v>232</v>
      </c>
      <c r="U63" s="100"/>
    </row>
    <row r="64" spans="1:21" ht="12.75" customHeight="1" x14ac:dyDescent="0.2">
      <c r="A64" s="207" t="s">
        <v>229</v>
      </c>
      <c r="B64" s="207" t="s">
        <v>230</v>
      </c>
      <c r="C64" s="263" t="s">
        <v>231</v>
      </c>
      <c r="D64" s="264"/>
      <c r="E64" s="264"/>
      <c r="F64" s="264"/>
      <c r="G64" s="264"/>
      <c r="H64" s="265"/>
      <c r="I64" s="262"/>
      <c r="U64" s="100"/>
    </row>
    <row r="65" spans="1:21" ht="12.75" customHeight="1" x14ac:dyDescent="0.2">
      <c r="A65" s="208"/>
      <c r="B65" s="208"/>
      <c r="C65" s="266"/>
      <c r="D65" s="266"/>
      <c r="E65" s="266"/>
      <c r="F65" s="266"/>
      <c r="G65" s="266"/>
      <c r="H65" s="266"/>
      <c r="I65" s="209"/>
      <c r="U65" s="100"/>
    </row>
    <row r="66" spans="1:21" ht="12.75" customHeight="1" x14ac:dyDescent="0.2">
      <c r="A66" s="208"/>
      <c r="B66" s="208"/>
      <c r="C66" s="266"/>
      <c r="D66" s="266"/>
      <c r="E66" s="266"/>
      <c r="F66" s="266"/>
      <c r="G66" s="266"/>
      <c r="H66" s="266"/>
      <c r="I66" s="209"/>
      <c r="U66" s="100"/>
    </row>
    <row r="67" spans="1:21" ht="12.75" customHeight="1" x14ac:dyDescent="0.2">
      <c r="A67" s="208"/>
      <c r="B67" s="208"/>
      <c r="C67" s="266"/>
      <c r="D67" s="266"/>
      <c r="E67" s="266"/>
      <c r="F67" s="266"/>
      <c r="G67" s="266"/>
      <c r="H67" s="266"/>
      <c r="I67" s="209"/>
      <c r="U67" s="100"/>
    </row>
    <row r="68" spans="1:21" ht="12.75" customHeight="1" x14ac:dyDescent="0.2">
      <c r="A68" s="208"/>
      <c r="B68" s="208"/>
      <c r="C68" s="266"/>
      <c r="D68" s="266"/>
      <c r="E68" s="266"/>
      <c r="F68" s="266"/>
      <c r="G68" s="266"/>
      <c r="H68" s="266"/>
      <c r="I68" s="209"/>
      <c r="U68" s="100"/>
    </row>
    <row r="69" spans="1:21" ht="12.75" customHeight="1" x14ac:dyDescent="0.2">
      <c r="A69" s="208"/>
      <c r="B69" s="208"/>
      <c r="C69" s="266"/>
      <c r="D69" s="266"/>
      <c r="E69" s="266"/>
      <c r="F69" s="266"/>
      <c r="G69" s="266"/>
      <c r="H69" s="266"/>
      <c r="I69" s="209"/>
      <c r="U69" s="100"/>
    </row>
    <row r="70" spans="1:21" ht="12.75" customHeight="1" x14ac:dyDescent="0.2">
      <c r="A70" s="208"/>
      <c r="B70" s="208"/>
      <c r="C70" s="266"/>
      <c r="D70" s="266"/>
      <c r="E70" s="266"/>
      <c r="F70" s="266"/>
      <c r="G70" s="266"/>
      <c r="H70" s="266"/>
      <c r="I70" s="209"/>
      <c r="U70" s="100"/>
    </row>
    <row r="71" spans="1:21" ht="12.75" customHeight="1" x14ac:dyDescent="0.2">
      <c r="A71" s="208"/>
      <c r="B71" s="208"/>
      <c r="C71" s="266"/>
      <c r="D71" s="266"/>
      <c r="E71" s="266"/>
      <c r="F71" s="266"/>
      <c r="G71" s="266"/>
      <c r="H71" s="266"/>
      <c r="I71" s="209"/>
      <c r="U71" s="100"/>
    </row>
    <row r="72" spans="1:21" ht="12.75" customHeight="1" x14ac:dyDescent="0.2">
      <c r="A72" s="208"/>
      <c r="B72" s="208"/>
      <c r="C72" s="266"/>
      <c r="D72" s="266"/>
      <c r="E72" s="266"/>
      <c r="F72" s="266"/>
      <c r="G72" s="266"/>
      <c r="H72" s="266"/>
      <c r="I72" s="209"/>
      <c r="U72" s="100"/>
    </row>
    <row r="73" spans="1:21" ht="12.75" customHeight="1" x14ac:dyDescent="0.2">
      <c r="A73" s="208"/>
      <c r="B73" s="208"/>
      <c r="C73" s="266"/>
      <c r="D73" s="266"/>
      <c r="E73" s="266"/>
      <c r="F73" s="266"/>
      <c r="G73" s="266"/>
      <c r="H73" s="266"/>
      <c r="I73" s="209"/>
      <c r="U73" s="100"/>
    </row>
    <row r="74" spans="1:21" ht="12.75" customHeight="1" x14ac:dyDescent="0.2">
      <c r="A74" s="208"/>
      <c r="B74" s="208"/>
      <c r="C74" s="266"/>
      <c r="D74" s="266"/>
      <c r="E74" s="266"/>
      <c r="F74" s="266"/>
      <c r="G74" s="266"/>
      <c r="H74" s="266"/>
      <c r="I74" s="209"/>
      <c r="U74" s="100"/>
    </row>
    <row r="75" spans="1:21" ht="12.75" customHeight="1" x14ac:dyDescent="0.2">
      <c r="A75" s="208"/>
      <c r="B75" s="208"/>
      <c r="C75" s="266"/>
      <c r="D75" s="266"/>
      <c r="E75" s="266"/>
      <c r="F75" s="266"/>
      <c r="G75" s="266"/>
      <c r="H75" s="266"/>
      <c r="I75" s="209"/>
      <c r="U75" s="100"/>
    </row>
    <row r="76" spans="1:21" ht="12.75" customHeight="1" x14ac:dyDescent="0.2">
      <c r="A76" s="208"/>
      <c r="B76" s="208"/>
      <c r="C76" s="266"/>
      <c r="D76" s="266"/>
      <c r="E76" s="266"/>
      <c r="F76" s="266"/>
      <c r="G76" s="266"/>
      <c r="H76" s="266"/>
      <c r="I76" s="209"/>
      <c r="U76" s="100"/>
    </row>
    <row r="77" spans="1:21" ht="12.75" customHeight="1" x14ac:dyDescent="0.2">
      <c r="A77" s="208"/>
      <c r="B77" s="208"/>
      <c r="C77" s="266"/>
      <c r="D77" s="266"/>
      <c r="E77" s="266"/>
      <c r="F77" s="266"/>
      <c r="G77" s="266"/>
      <c r="H77" s="266"/>
      <c r="I77" s="209"/>
      <c r="U77" s="100"/>
    </row>
    <row r="78" spans="1:21" ht="12.75" customHeight="1" x14ac:dyDescent="0.2">
      <c r="A78" s="208"/>
      <c r="B78" s="208"/>
      <c r="C78" s="266"/>
      <c r="D78" s="266"/>
      <c r="E78" s="266"/>
      <c r="F78" s="266"/>
      <c r="G78" s="266"/>
      <c r="H78" s="266"/>
      <c r="I78" s="209"/>
      <c r="U78" s="100"/>
    </row>
    <row r="79" spans="1:21" ht="12.75" customHeight="1" x14ac:dyDescent="0.2">
      <c r="A79" s="208"/>
      <c r="B79" s="208"/>
      <c r="C79" s="266"/>
      <c r="D79" s="266"/>
      <c r="E79" s="266"/>
      <c r="F79" s="266"/>
      <c r="G79" s="266"/>
      <c r="H79" s="266"/>
      <c r="I79" s="209"/>
      <c r="U79" s="100"/>
    </row>
    <row r="80" spans="1:21" ht="12.75" customHeight="1" x14ac:dyDescent="0.2">
      <c r="A80" s="208"/>
      <c r="B80" s="208"/>
      <c r="C80" s="266"/>
      <c r="D80" s="266"/>
      <c r="E80" s="266"/>
      <c r="F80" s="266"/>
      <c r="G80" s="266"/>
      <c r="H80" s="266"/>
      <c r="I80" s="209"/>
      <c r="U80" s="100"/>
    </row>
    <row r="81" spans="1:21" ht="12.75" customHeight="1" x14ac:dyDescent="0.2">
      <c r="A81" s="208"/>
      <c r="B81" s="208"/>
      <c r="C81" s="266"/>
      <c r="D81" s="266"/>
      <c r="E81" s="266"/>
      <c r="F81" s="266"/>
      <c r="G81" s="266"/>
      <c r="H81" s="266"/>
      <c r="I81" s="209"/>
      <c r="U81" s="100"/>
    </row>
    <row r="82" spans="1:21" ht="12.75" customHeight="1" x14ac:dyDescent="0.2">
      <c r="A82" s="208"/>
      <c r="B82" s="208"/>
      <c r="C82" s="266"/>
      <c r="D82" s="266"/>
      <c r="E82" s="266"/>
      <c r="F82" s="266"/>
      <c r="G82" s="266"/>
      <c r="H82" s="266"/>
      <c r="I82" s="209"/>
      <c r="U82" s="100"/>
    </row>
    <row r="83" spans="1:21" ht="12.75" customHeight="1" x14ac:dyDescent="0.2">
      <c r="A83" s="208"/>
      <c r="B83" s="208"/>
      <c r="C83" s="266"/>
      <c r="D83" s="266"/>
      <c r="E83" s="266"/>
      <c r="F83" s="266"/>
      <c r="G83" s="266"/>
      <c r="H83" s="266"/>
      <c r="I83" s="209"/>
      <c r="U83" s="100"/>
    </row>
    <row r="84" spans="1:21" ht="12.75" customHeight="1" x14ac:dyDescent="0.2">
      <c r="A84" s="208"/>
      <c r="B84" s="208"/>
      <c r="C84" s="266"/>
      <c r="D84" s="266"/>
      <c r="E84" s="266"/>
      <c r="F84" s="266"/>
      <c r="G84" s="266"/>
      <c r="H84" s="266"/>
      <c r="I84" s="209"/>
      <c r="U84" s="100"/>
    </row>
    <row r="85" spans="1:21" ht="12.75" customHeight="1" x14ac:dyDescent="0.2">
      <c r="A85" s="208"/>
      <c r="B85" s="208"/>
      <c r="C85" s="266"/>
      <c r="D85" s="266"/>
      <c r="E85" s="266"/>
      <c r="F85" s="266"/>
      <c r="G85" s="266"/>
      <c r="H85" s="266"/>
      <c r="I85" s="209"/>
      <c r="U85" s="100"/>
    </row>
    <row r="86" spans="1:21" ht="12.75" customHeight="1" x14ac:dyDescent="0.2">
      <c r="A86" s="208"/>
      <c r="B86" s="208"/>
      <c r="C86" s="266"/>
      <c r="D86" s="266"/>
      <c r="E86" s="266"/>
      <c r="F86" s="266"/>
      <c r="G86" s="266"/>
      <c r="H86" s="266"/>
      <c r="I86" s="209"/>
      <c r="U86" s="100"/>
    </row>
    <row r="87" spans="1:21" ht="12.75" customHeight="1" x14ac:dyDescent="0.2">
      <c r="A87" s="208"/>
      <c r="B87" s="208"/>
      <c r="C87" s="266"/>
      <c r="D87" s="266"/>
      <c r="E87" s="266"/>
      <c r="F87" s="266"/>
      <c r="G87" s="266"/>
      <c r="H87" s="266"/>
      <c r="I87" s="209"/>
      <c r="U87" s="100"/>
    </row>
    <row r="88" spans="1:21" ht="12.75" customHeight="1" x14ac:dyDescent="0.2">
      <c r="A88" s="208"/>
      <c r="B88" s="208"/>
      <c r="C88" s="266"/>
      <c r="D88" s="266"/>
      <c r="E88" s="266"/>
      <c r="F88" s="266"/>
      <c r="G88" s="266"/>
      <c r="H88" s="266"/>
      <c r="I88" s="209"/>
      <c r="U88" s="100"/>
    </row>
    <row r="89" spans="1:21" ht="12.75" customHeight="1" x14ac:dyDescent="0.2">
      <c r="A89" s="208"/>
      <c r="B89" s="208"/>
      <c r="C89" s="266"/>
      <c r="D89" s="266"/>
      <c r="E89" s="266"/>
      <c r="F89" s="266"/>
      <c r="G89" s="266"/>
      <c r="H89" s="266"/>
      <c r="I89" s="209"/>
      <c r="U89" s="100"/>
    </row>
    <row r="90" spans="1:21" ht="12.75" customHeight="1" x14ac:dyDescent="0.2">
      <c r="A90" s="208"/>
      <c r="B90" s="208"/>
      <c r="C90" s="266"/>
      <c r="D90" s="266"/>
      <c r="E90" s="266"/>
      <c r="F90" s="266"/>
      <c r="G90" s="266"/>
      <c r="H90" s="266"/>
      <c r="I90" s="209"/>
      <c r="U90" s="100"/>
    </row>
    <row r="91" spans="1:21" ht="9" customHeight="1" x14ac:dyDescent="0.2">
      <c r="A91" s="41"/>
      <c r="B91" s="41"/>
      <c r="C91" s="41"/>
      <c r="U91" s="100"/>
    </row>
    <row r="92" spans="1:21" ht="14.25" x14ac:dyDescent="0.2">
      <c r="A92" s="47" t="s">
        <v>53</v>
      </c>
      <c r="B92" s="103" t="s">
        <v>54</v>
      </c>
      <c r="C92" s="41"/>
      <c r="U92" s="100"/>
    </row>
    <row r="93" spans="1:21" ht="9" customHeight="1" x14ac:dyDescent="0.2">
      <c r="A93" s="41"/>
      <c r="B93" s="41"/>
      <c r="C93" s="41"/>
      <c r="U93" s="100"/>
    </row>
    <row r="94" spans="1:21" ht="15" x14ac:dyDescent="0.25">
      <c r="A94" s="224" t="s">
        <v>260</v>
      </c>
      <c r="B94" s="46"/>
      <c r="C94" s="41"/>
      <c r="F94" s="146"/>
      <c r="G94" s="94" t="s">
        <v>55</v>
      </c>
      <c r="U94" s="102"/>
    </row>
    <row r="95" spans="1:21" ht="15" x14ac:dyDescent="0.25">
      <c r="A95" s="224"/>
      <c r="B95" s="49" t="s">
        <v>50</v>
      </c>
      <c r="C95" s="41"/>
      <c r="F95" s="146"/>
      <c r="G95" s="94" t="s">
        <v>56</v>
      </c>
    </row>
    <row r="96" spans="1:21" ht="15" x14ac:dyDescent="0.25">
      <c r="A96" s="224" t="s">
        <v>261</v>
      </c>
      <c r="B96" s="46"/>
      <c r="C96" s="41"/>
    </row>
    <row r="97" spans="1:8" ht="15" x14ac:dyDescent="0.25">
      <c r="A97" s="224"/>
      <c r="B97" s="46" t="s">
        <v>61</v>
      </c>
      <c r="C97" s="41"/>
    </row>
    <row r="98" spans="1:8" ht="9" customHeight="1" x14ac:dyDescent="0.2">
      <c r="A98" s="233"/>
    </row>
    <row r="99" spans="1:8" ht="15" x14ac:dyDescent="0.25">
      <c r="A99" s="233"/>
      <c r="B99" s="146"/>
      <c r="C99" s="94" t="s">
        <v>57</v>
      </c>
    </row>
    <row r="100" spans="1:8" ht="15" x14ac:dyDescent="0.25">
      <c r="A100" s="233"/>
      <c r="B100" s="146"/>
      <c r="C100" s="94" t="s">
        <v>58</v>
      </c>
    </row>
    <row r="101" spans="1:8" ht="15" x14ac:dyDescent="0.25">
      <c r="A101" s="233"/>
      <c r="B101" s="250"/>
      <c r="C101" s="94" t="s">
        <v>59</v>
      </c>
    </row>
    <row r="102" spans="1:8" ht="15" x14ac:dyDescent="0.25">
      <c r="A102" s="233"/>
      <c r="B102" s="146"/>
      <c r="C102" s="94" t="s">
        <v>227</v>
      </c>
    </row>
    <row r="103" spans="1:8" ht="9" customHeight="1" x14ac:dyDescent="0.2">
      <c r="A103" s="233"/>
      <c r="C103" s="41"/>
    </row>
    <row r="104" spans="1:8" ht="15" x14ac:dyDescent="0.25">
      <c r="A104" s="224" t="s">
        <v>262</v>
      </c>
      <c r="B104" s="46"/>
      <c r="C104" s="41"/>
    </row>
    <row r="105" spans="1:8" ht="9.9499999999999993" customHeight="1" x14ac:dyDescent="0.25">
      <c r="A105" s="224"/>
      <c r="B105" s="46"/>
      <c r="C105" s="41"/>
    </row>
    <row r="106" spans="1:8" ht="15" x14ac:dyDescent="0.25">
      <c r="A106" s="224"/>
      <c r="B106" s="46" t="s">
        <v>62</v>
      </c>
      <c r="C106" s="41"/>
      <c r="H106" s="145"/>
    </row>
    <row r="107" spans="1:8" ht="9.9499999999999993" customHeight="1" x14ac:dyDescent="0.25">
      <c r="A107" s="224"/>
      <c r="B107" s="46"/>
      <c r="C107" s="41"/>
    </row>
    <row r="108" spans="1:8" ht="15" x14ac:dyDescent="0.25">
      <c r="A108" s="224"/>
      <c r="B108" s="46" t="s">
        <v>63</v>
      </c>
      <c r="C108" s="41"/>
      <c r="H108" s="145"/>
    </row>
    <row r="109" spans="1:8" ht="9.9499999999999993" customHeight="1" x14ac:dyDescent="0.25">
      <c r="A109" s="224"/>
      <c r="B109" s="46"/>
      <c r="C109" s="41"/>
    </row>
    <row r="110" spans="1:8" ht="15" x14ac:dyDescent="0.25">
      <c r="A110" s="224" t="s">
        <v>263</v>
      </c>
      <c r="B110" s="46"/>
      <c r="C110" s="41"/>
    </row>
    <row r="111" spans="1:8" ht="15" x14ac:dyDescent="0.25">
      <c r="A111" s="224"/>
      <c r="B111" s="46" t="s">
        <v>64</v>
      </c>
      <c r="C111" s="41"/>
    </row>
    <row r="112" spans="1:8" ht="15" x14ac:dyDescent="0.25">
      <c r="A112" s="233"/>
      <c r="B112" s="146"/>
      <c r="C112" s="94" t="s">
        <v>65</v>
      </c>
    </row>
    <row r="113" spans="1:9" ht="15" x14ac:dyDescent="0.25">
      <c r="A113" s="233"/>
      <c r="B113" s="146"/>
      <c r="C113" s="94" t="s">
        <v>66</v>
      </c>
    </row>
    <row r="114" spans="1:9" ht="15" x14ac:dyDescent="0.25">
      <c r="A114" s="233"/>
      <c r="B114" s="146"/>
      <c r="C114" s="94" t="s">
        <v>67</v>
      </c>
    </row>
    <row r="116" spans="1:9" ht="15" x14ac:dyDescent="0.25">
      <c r="A116" s="50" t="s">
        <v>97</v>
      </c>
    </row>
    <row r="119" spans="1:9" ht="15" x14ac:dyDescent="0.25">
      <c r="E119" s="50" t="s">
        <v>156</v>
      </c>
      <c r="F119" s="46"/>
      <c r="G119" s="51"/>
      <c r="H119" s="46"/>
      <c r="I119" s="46"/>
    </row>
    <row r="120" spans="1:9" ht="15" x14ac:dyDescent="0.25">
      <c r="E120" s="113" t="s">
        <v>163</v>
      </c>
      <c r="F120" s="114"/>
      <c r="G120" s="114"/>
      <c r="H120" s="114"/>
      <c r="I120" s="115"/>
    </row>
    <row r="121" spans="1:9" ht="15" x14ac:dyDescent="0.25">
      <c r="E121" s="116" t="s">
        <v>158</v>
      </c>
      <c r="F121" s="117"/>
      <c r="G121" s="117"/>
      <c r="H121" s="117"/>
      <c r="I121" s="118"/>
    </row>
    <row r="122" spans="1:9" ht="15" x14ac:dyDescent="0.25">
      <c r="E122" s="116"/>
      <c r="F122" s="117"/>
      <c r="G122" s="117" t="s">
        <v>159</v>
      </c>
      <c r="H122" s="117">
        <v>0.5</v>
      </c>
      <c r="I122" s="118"/>
    </row>
    <row r="123" spans="1:9" ht="15" x14ac:dyDescent="0.25">
      <c r="E123" s="116"/>
      <c r="F123" s="117"/>
      <c r="G123" s="117" t="s">
        <v>160</v>
      </c>
      <c r="H123" s="117">
        <v>0.5</v>
      </c>
      <c r="I123" s="118"/>
    </row>
    <row r="124" spans="1:9" ht="15" x14ac:dyDescent="0.25">
      <c r="E124" s="116"/>
      <c r="F124" s="117"/>
      <c r="G124" s="117" t="s">
        <v>161</v>
      </c>
      <c r="H124" s="117">
        <v>0.5</v>
      </c>
      <c r="I124" s="118"/>
    </row>
    <row r="125" spans="1:9" ht="15" x14ac:dyDescent="0.25">
      <c r="E125" s="119"/>
      <c r="F125" s="120"/>
      <c r="G125" s="120" t="s">
        <v>162</v>
      </c>
      <c r="H125" s="120">
        <v>0.25</v>
      </c>
      <c r="I125" s="121"/>
    </row>
    <row r="126" spans="1:9" ht="15" x14ac:dyDescent="0.25">
      <c r="E126" s="108" t="s">
        <v>235</v>
      </c>
      <c r="F126" s="108"/>
      <c r="G126" s="108"/>
      <c r="H126" s="108"/>
      <c r="I126" s="108"/>
    </row>
  </sheetData>
  <sheetProtection algorithmName="SHA-512" hashValue="PvdmEATKAR9NmdBn5gmAJTU1kZ51rXToysfbzrvmb9GQhazU8To4ME+AhadRLAgev3AAQrjnvb0wxoD/iQK8dQ==" saltValue="eh9RNS6D+Dqk1PBhQMUtfA==" spinCount="100000" sheet="1" objects="1" scenarios="1"/>
  <mergeCells count="64">
    <mergeCell ref="C56:H56"/>
    <mergeCell ref="C57:H57"/>
    <mergeCell ref="C50:H50"/>
    <mergeCell ref="C51:H51"/>
    <mergeCell ref="C52:H52"/>
    <mergeCell ref="C53:H53"/>
    <mergeCell ref="C54:H54"/>
    <mergeCell ref="C55:H55"/>
    <mergeCell ref="C89:H89"/>
    <mergeCell ref="C90:H90"/>
    <mergeCell ref="A58:I58"/>
    <mergeCell ref="C60:H60"/>
    <mergeCell ref="C61:H61"/>
    <mergeCell ref="I63:I64"/>
    <mergeCell ref="C87:H87"/>
    <mergeCell ref="C88:H88"/>
    <mergeCell ref="C81:H81"/>
    <mergeCell ref="C82:H82"/>
    <mergeCell ref="C74:H74"/>
    <mergeCell ref="C83:H83"/>
    <mergeCell ref="C84:H84"/>
    <mergeCell ref="C85:H85"/>
    <mergeCell ref="C86:H86"/>
    <mergeCell ref="C75:H75"/>
    <mergeCell ref="C76:H76"/>
    <mergeCell ref="C77:H77"/>
    <mergeCell ref="C78:H78"/>
    <mergeCell ref="C79:H79"/>
    <mergeCell ref="C80:H80"/>
    <mergeCell ref="C69:H69"/>
    <mergeCell ref="C70:H70"/>
    <mergeCell ref="C71:H71"/>
    <mergeCell ref="C72:H72"/>
    <mergeCell ref="C73:H73"/>
    <mergeCell ref="C64:H64"/>
    <mergeCell ref="C65:H65"/>
    <mergeCell ref="C66:H66"/>
    <mergeCell ref="C67:H67"/>
    <mergeCell ref="C68:H68"/>
    <mergeCell ref="C37:H37"/>
    <mergeCell ref="C49:H49"/>
    <mergeCell ref="C38:H38"/>
    <mergeCell ref="C39:H39"/>
    <mergeCell ref="C40:H40"/>
    <mergeCell ref="C41:H41"/>
    <mergeCell ref="C43:H43"/>
    <mergeCell ref="C42:H42"/>
    <mergeCell ref="C44:H44"/>
    <mergeCell ref="C45:H45"/>
    <mergeCell ref="C46:H46"/>
    <mergeCell ref="C47:H47"/>
    <mergeCell ref="C48:H48"/>
    <mergeCell ref="I32:I33"/>
    <mergeCell ref="C33:H33"/>
    <mergeCell ref="C34:H34"/>
    <mergeCell ref="C35:H35"/>
    <mergeCell ref="C36:H36"/>
    <mergeCell ref="D26:E26"/>
    <mergeCell ref="A11:I13"/>
    <mergeCell ref="A1:I1"/>
    <mergeCell ref="D8:E8"/>
    <mergeCell ref="D23:E23"/>
    <mergeCell ref="C3:H3"/>
    <mergeCell ref="C4:H4"/>
  </mergeCells>
  <phoneticPr fontId="7" type="noConversion"/>
  <dataValidations count="3">
    <dataValidation type="list" allowBlank="1" showInputMessage="1" showErrorMessage="1" sqref="B102 H25 I65:I90 I30 D16 D20 G22 I34:I57">
      <formula1>yesno</formula1>
    </dataValidation>
    <dataValidation type="list" allowBlank="1" showInputMessage="1" showErrorMessage="1" sqref="F94:F95 B112:B114 B99:B100">
      <formula1>$S$2:$S$4</formula1>
    </dataValidation>
    <dataValidation type="list" allowBlank="1" showInputMessage="1" showErrorMessage="1" sqref="D8:E8">
      <formula1>program</formula1>
    </dataValidation>
  </dataValidations>
  <pageMargins left="0.5" right="0.2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3"/>
  </sheetPr>
  <dimension ref="A1:R56"/>
  <sheetViews>
    <sheetView workbookViewId="0">
      <selection activeCell="C4" sqref="C4:G4"/>
    </sheetView>
  </sheetViews>
  <sheetFormatPr defaultRowHeight="12.75" x14ac:dyDescent="0.2"/>
  <cols>
    <col min="1" max="3" width="12.7109375" style="21" customWidth="1"/>
    <col min="4" max="9" width="13.42578125" style="21" customWidth="1"/>
    <col min="10" max="10" width="10.7109375" style="21" bestFit="1" customWidth="1"/>
    <col min="11" max="13" width="9.140625" style="21"/>
    <col min="14" max="14" width="13.42578125" style="21" customWidth="1"/>
    <col min="15" max="21" width="9.140625" style="21"/>
    <col min="22" max="22" width="11.5703125" style="21" bestFit="1" customWidth="1"/>
    <col min="23" max="16384" width="9.140625" style="21"/>
  </cols>
  <sheetData>
    <row r="1" spans="1:18" ht="15" x14ac:dyDescent="0.25">
      <c r="A1" s="248" t="s">
        <v>123</v>
      </c>
      <c r="B1" s="249" t="s">
        <v>68</v>
      </c>
      <c r="H1" s="138" t="s">
        <v>110</v>
      </c>
      <c r="I1" s="147" t="str">
        <f>IF('Ex 9 A&amp;B'!I8&gt;0,'Ex 9 A&amp;B'!I8,"")</f>
        <v xml:space="preserve"> </v>
      </c>
      <c r="R1" s="55" t="s">
        <v>90</v>
      </c>
    </row>
    <row r="2" spans="1:18" ht="14.25" x14ac:dyDescent="0.2">
      <c r="B2" s="247" t="s">
        <v>271</v>
      </c>
      <c r="R2" s="193"/>
    </row>
    <row r="3" spans="1:18" ht="15" customHeight="1" x14ac:dyDescent="0.25">
      <c r="A3" s="20"/>
      <c r="B3" s="138" t="s">
        <v>41</v>
      </c>
      <c r="C3" s="278" t="str">
        <f>IF('Ex 9 A&amp;B'!C3:H3="","",'Ex 9 A&amp;B'!C3:H3)</f>
        <v xml:space="preserve"> </v>
      </c>
      <c r="D3" s="279"/>
      <c r="E3" s="279"/>
      <c r="F3" s="279"/>
      <c r="G3" s="279"/>
      <c r="H3" s="143" t="s">
        <v>215</v>
      </c>
      <c r="I3" s="148" t="str">
        <f>'Ex 9 A&amp;B'!I10</f>
        <v xml:space="preserve"> </v>
      </c>
      <c r="R3" s="194">
        <v>0.3</v>
      </c>
    </row>
    <row r="4" spans="1:18" ht="15" customHeight="1" x14ac:dyDescent="0.25">
      <c r="A4" s="20"/>
      <c r="B4" s="138" t="s">
        <v>1</v>
      </c>
      <c r="C4" s="278" t="str">
        <f>IF('Ex 9 A&amp;B'!C4:H4="","",'Ex 9 A&amp;B'!C4:H4)</f>
        <v xml:space="preserve"> </v>
      </c>
      <c r="D4" s="279"/>
      <c r="E4" s="279"/>
      <c r="F4" s="279"/>
      <c r="G4" s="279"/>
      <c r="H4" s="267" t="s">
        <v>0</v>
      </c>
      <c r="I4" s="268"/>
      <c r="R4" s="57">
        <v>0</v>
      </c>
    </row>
    <row r="5" spans="1:18" x14ac:dyDescent="0.2">
      <c r="A5" s="275"/>
      <c r="B5" s="276"/>
      <c r="C5" s="276"/>
      <c r="D5" s="276"/>
      <c r="E5" s="277"/>
      <c r="F5" s="58" t="s">
        <v>2</v>
      </c>
      <c r="G5" s="58" t="s">
        <v>3</v>
      </c>
      <c r="H5" s="59" t="s">
        <v>4</v>
      </c>
      <c r="I5" s="59" t="s">
        <v>5</v>
      </c>
    </row>
    <row r="6" spans="1:18" x14ac:dyDescent="0.2">
      <c r="A6" s="272" t="s">
        <v>10</v>
      </c>
      <c r="B6" s="273"/>
      <c r="C6" s="273"/>
      <c r="D6" s="273"/>
      <c r="E6" s="274"/>
      <c r="F6" s="59" t="s">
        <v>6</v>
      </c>
      <c r="G6" s="59" t="s">
        <v>7</v>
      </c>
      <c r="H6" s="59" t="s">
        <v>8</v>
      </c>
      <c r="I6" s="59" t="s">
        <v>9</v>
      </c>
    </row>
    <row r="7" spans="1:18" x14ac:dyDescent="0.2">
      <c r="A7" s="283" t="s">
        <v>114</v>
      </c>
      <c r="B7" s="284"/>
      <c r="C7" s="284"/>
      <c r="D7" s="284"/>
      <c r="E7" s="285"/>
      <c r="F7" s="60" t="s">
        <v>11</v>
      </c>
      <c r="G7" s="60" t="s">
        <v>12</v>
      </c>
      <c r="H7" s="60" t="s">
        <v>13</v>
      </c>
      <c r="I7" s="60" t="s">
        <v>14</v>
      </c>
    </row>
    <row r="8" spans="1:18" x14ac:dyDescent="0.2">
      <c r="A8" s="286" t="s">
        <v>15</v>
      </c>
      <c r="B8" s="287"/>
      <c r="C8" s="287"/>
      <c r="D8" s="287"/>
      <c r="E8" s="287"/>
      <c r="F8" s="7"/>
      <c r="G8" s="8"/>
      <c r="H8" s="8"/>
      <c r="I8" s="8"/>
    </row>
    <row r="9" spans="1:18" x14ac:dyDescent="0.2">
      <c r="A9" s="61"/>
      <c r="B9" s="62" t="s">
        <v>16</v>
      </c>
      <c r="C9" s="63"/>
      <c r="D9" s="63"/>
      <c r="E9" s="64"/>
      <c r="F9" s="149"/>
      <c r="G9" s="157">
        <f>F9</f>
        <v>0</v>
      </c>
      <c r="H9" s="9"/>
      <c r="I9" s="10">
        <v>0</v>
      </c>
    </row>
    <row r="10" spans="1:18" x14ac:dyDescent="0.2">
      <c r="A10" s="65"/>
      <c r="B10" s="62" t="s">
        <v>17</v>
      </c>
      <c r="C10" s="63"/>
      <c r="D10" s="63"/>
      <c r="E10" s="66"/>
      <c r="F10" s="150"/>
      <c r="G10" s="150"/>
      <c r="H10" s="158">
        <f>F10-G10</f>
        <v>0</v>
      </c>
      <c r="I10" s="11">
        <v>0</v>
      </c>
      <c r="J10"/>
      <c r="K10"/>
    </row>
    <row r="11" spans="1:18" x14ac:dyDescent="0.2">
      <c r="A11" s="269" t="s">
        <v>18</v>
      </c>
      <c r="B11" s="270"/>
      <c r="C11" s="270"/>
      <c r="D11" s="270"/>
      <c r="E11" s="271"/>
      <c r="F11" s="7"/>
      <c r="G11" s="7"/>
      <c r="H11" s="7"/>
      <c r="I11" s="7"/>
    </row>
    <row r="12" spans="1:18" x14ac:dyDescent="0.2">
      <c r="A12" s="61"/>
      <c r="B12" s="62" t="s">
        <v>19</v>
      </c>
      <c r="C12" s="63"/>
      <c r="D12" s="63"/>
      <c r="E12" s="66"/>
      <c r="F12" s="11"/>
      <c r="G12" s="151"/>
      <c r="H12" s="11">
        <v>0</v>
      </c>
      <c r="I12" s="7"/>
    </row>
    <row r="13" spans="1:18" x14ac:dyDescent="0.2">
      <c r="A13" s="61"/>
      <c r="B13" s="62" t="s">
        <v>20</v>
      </c>
      <c r="C13" s="63"/>
      <c r="D13" s="63"/>
      <c r="E13" s="66"/>
      <c r="F13" s="11"/>
      <c r="G13" s="151"/>
      <c r="H13" s="11">
        <v>0</v>
      </c>
      <c r="I13" s="7"/>
    </row>
    <row r="14" spans="1:18" x14ac:dyDescent="0.2">
      <c r="A14" s="61"/>
      <c r="B14" s="62" t="s">
        <v>21</v>
      </c>
      <c r="C14" s="63"/>
      <c r="D14" s="63"/>
      <c r="E14" s="66"/>
      <c r="F14" s="11"/>
      <c r="G14" s="150"/>
      <c r="H14" s="11">
        <v>0</v>
      </c>
      <c r="I14" s="7"/>
      <c r="N14" s="21" t="s">
        <v>225</v>
      </c>
    </row>
    <row r="15" spans="1:18" x14ac:dyDescent="0.2">
      <c r="A15" s="61"/>
      <c r="B15" s="63"/>
      <c r="C15" s="63"/>
      <c r="D15" s="63"/>
      <c r="E15" s="64" t="s">
        <v>22</v>
      </c>
      <c r="F15" s="159">
        <f>F9+F10</f>
        <v>0</v>
      </c>
      <c r="G15" s="159">
        <f>SUM(G9+G10+G12+G13+G14)</f>
        <v>0</v>
      </c>
      <c r="H15" s="159">
        <f>F15-G15</f>
        <v>0</v>
      </c>
      <c r="I15" s="281" t="s">
        <v>119</v>
      </c>
      <c r="N15" s="21" t="s">
        <v>155</v>
      </c>
    </row>
    <row r="16" spans="1:18" x14ac:dyDescent="0.2">
      <c r="A16" s="290" t="s">
        <v>94</v>
      </c>
      <c r="B16" s="291"/>
      <c r="C16" s="291"/>
      <c r="D16" s="291"/>
      <c r="E16" s="292"/>
      <c r="F16" s="12"/>
      <c r="G16" s="12"/>
      <c r="H16" s="12"/>
      <c r="I16" s="282"/>
      <c r="J16" s="67" t="s">
        <v>120</v>
      </c>
    </row>
    <row r="17" spans="1:14" x14ac:dyDescent="0.2">
      <c r="A17" s="68"/>
      <c r="B17" s="69" t="s">
        <v>145</v>
      </c>
      <c r="C17" s="70"/>
      <c r="D17" s="70"/>
      <c r="E17" s="71"/>
      <c r="F17" s="152"/>
      <c r="G17" s="152"/>
      <c r="H17" s="160"/>
      <c r="I17" s="160">
        <f>$F17-$G17</f>
        <v>0</v>
      </c>
      <c r="J17" s="165">
        <f>F17+F18</f>
        <v>0</v>
      </c>
      <c r="K17" s="72" t="s">
        <v>112</v>
      </c>
      <c r="N17" s="157">
        <f>$F17-$G17</f>
        <v>0</v>
      </c>
    </row>
    <row r="18" spans="1:14" x14ac:dyDescent="0.2">
      <c r="A18" s="68"/>
      <c r="B18" s="73" t="s">
        <v>152</v>
      </c>
      <c r="C18" s="70"/>
      <c r="D18" s="70"/>
      <c r="E18" s="71"/>
      <c r="F18" s="150"/>
      <c r="G18" s="12">
        <f>F18</f>
        <v>0</v>
      </c>
      <c r="H18" s="161"/>
      <c r="I18" s="161">
        <f>$F18-$G18</f>
        <v>0</v>
      </c>
      <c r="J18" s="165"/>
      <c r="N18" s="12">
        <f>$F18-$G18</f>
        <v>0</v>
      </c>
    </row>
    <row r="19" spans="1:14" x14ac:dyDescent="0.2">
      <c r="A19" s="74"/>
      <c r="B19" s="69" t="s">
        <v>23</v>
      </c>
      <c r="C19" s="70"/>
      <c r="D19" s="70"/>
      <c r="E19" s="71"/>
      <c r="F19" s="153"/>
      <c r="G19" s="150"/>
      <c r="H19" s="161"/>
      <c r="I19" s="161">
        <f>$F19-$G19</f>
        <v>0</v>
      </c>
      <c r="J19" s="165">
        <f>F18+F19</f>
        <v>0</v>
      </c>
      <c r="K19" s="72" t="s">
        <v>113</v>
      </c>
      <c r="N19" s="12">
        <f>$F19-$G19</f>
        <v>0</v>
      </c>
    </row>
    <row r="20" spans="1:14" x14ac:dyDescent="0.2">
      <c r="A20" s="75" t="s">
        <v>117</v>
      </c>
      <c r="B20" s="69" t="s">
        <v>24</v>
      </c>
      <c r="C20" s="70"/>
      <c r="D20" s="70"/>
      <c r="E20" s="71"/>
      <c r="F20" s="150"/>
      <c r="G20" s="150"/>
      <c r="H20" s="161"/>
      <c r="I20" s="161">
        <f>$F20-$G20</f>
        <v>0</v>
      </c>
      <c r="J20" s="166"/>
      <c r="N20" s="12">
        <f>$F20-$G20</f>
        <v>0</v>
      </c>
    </row>
    <row r="21" spans="1:14" x14ac:dyDescent="0.2">
      <c r="A21" s="76">
        <f>SUM((F9+F10)*0.1)+SUM((F17+F18+F19+F20)*0.15)+1</f>
        <v>1</v>
      </c>
      <c r="B21" s="77" t="s">
        <v>25</v>
      </c>
      <c r="C21" s="70"/>
      <c r="D21" s="70"/>
      <c r="E21" s="71"/>
      <c r="F21" s="150"/>
      <c r="G21" s="150"/>
      <c r="H21" s="161"/>
      <c r="I21" s="161">
        <f>$F21-$G21</f>
        <v>0</v>
      </c>
      <c r="J21" s="166" t="str">
        <f>IF(F21&gt;A21,"exceeds maximum","")</f>
        <v/>
      </c>
      <c r="N21" s="12">
        <f>$F21-$G21</f>
        <v>0</v>
      </c>
    </row>
    <row r="22" spans="1:14" x14ac:dyDescent="0.2">
      <c r="A22" s="61"/>
      <c r="B22" s="77" t="s">
        <v>26</v>
      </c>
      <c r="C22" s="63"/>
      <c r="D22" s="63"/>
      <c r="E22" s="78"/>
      <c r="F22" s="12"/>
      <c r="G22" s="12"/>
      <c r="H22" s="162"/>
      <c r="I22" s="12"/>
      <c r="J22" s="167"/>
      <c r="N22" s="12"/>
    </row>
    <row r="23" spans="1:14" x14ac:dyDescent="0.2">
      <c r="A23" s="79"/>
      <c r="B23" s="77"/>
      <c r="C23" s="77" t="s">
        <v>27</v>
      </c>
      <c r="D23" s="77"/>
      <c r="E23" s="71"/>
      <c r="F23" s="150"/>
      <c r="G23" s="150"/>
      <c r="H23" s="161"/>
      <c r="I23" s="161">
        <f>$F23-$G23</f>
        <v>0</v>
      </c>
      <c r="J23" s="167"/>
      <c r="N23" s="12">
        <f>$F23-$G23</f>
        <v>0</v>
      </c>
    </row>
    <row r="24" spans="1:14" x14ac:dyDescent="0.2">
      <c r="A24" s="79"/>
      <c r="B24" s="77"/>
      <c r="C24" s="77" t="s">
        <v>28</v>
      </c>
      <c r="D24" s="77"/>
      <c r="E24" s="71"/>
      <c r="F24" s="150"/>
      <c r="G24" s="150"/>
      <c r="H24" s="161"/>
      <c r="I24" s="161">
        <f>$F24-$G24</f>
        <v>0</v>
      </c>
      <c r="J24" s="167"/>
      <c r="N24" s="12">
        <f>$F24-$G24</f>
        <v>0</v>
      </c>
    </row>
    <row r="25" spans="1:14" x14ac:dyDescent="0.2">
      <c r="A25" s="79"/>
      <c r="B25" s="80" t="s">
        <v>29</v>
      </c>
      <c r="C25" s="298"/>
      <c r="D25" s="299"/>
      <c r="E25" s="300"/>
      <c r="F25" s="150"/>
      <c r="G25" s="150"/>
      <c r="H25" s="161"/>
      <c r="I25" s="161">
        <f>$F25-$G25</f>
        <v>0</v>
      </c>
      <c r="J25" s="165">
        <f>SUM(I17:I25)</f>
        <v>0</v>
      </c>
      <c r="K25" s="67" t="s">
        <v>149</v>
      </c>
      <c r="N25" s="12">
        <f>$F25-$G25</f>
        <v>0</v>
      </c>
    </row>
    <row r="26" spans="1:14" x14ac:dyDescent="0.2">
      <c r="A26" s="293" t="s">
        <v>30</v>
      </c>
      <c r="B26" s="294"/>
      <c r="C26" s="294"/>
      <c r="D26" s="294"/>
      <c r="E26" s="295"/>
      <c r="F26" s="280"/>
      <c r="G26" s="280"/>
      <c r="H26" s="280"/>
      <c r="I26" s="280"/>
      <c r="J26" s="167"/>
      <c r="N26" s="280"/>
    </row>
    <row r="27" spans="1:14" x14ac:dyDescent="0.2">
      <c r="A27" s="293"/>
      <c r="B27" s="294"/>
      <c r="C27" s="294"/>
      <c r="D27" s="294"/>
      <c r="E27" s="295"/>
      <c r="F27" s="280"/>
      <c r="G27" s="280"/>
      <c r="H27" s="280"/>
      <c r="I27" s="280"/>
      <c r="J27" s="167"/>
      <c r="N27" s="280"/>
    </row>
    <row r="28" spans="1:14" x14ac:dyDescent="0.2">
      <c r="A28" s="81"/>
      <c r="B28" s="82" t="s">
        <v>31</v>
      </c>
      <c r="C28" s="63"/>
      <c r="D28" s="63"/>
      <c r="E28" s="66"/>
      <c r="F28" s="7"/>
      <c r="G28" s="150"/>
      <c r="H28" s="7"/>
      <c r="I28" s="7"/>
      <c r="J28" s="167"/>
      <c r="N28" s="7"/>
    </row>
    <row r="29" spans="1:14" x14ac:dyDescent="0.2">
      <c r="A29" s="61"/>
      <c r="B29" s="82" t="s">
        <v>32</v>
      </c>
      <c r="C29" s="63"/>
      <c r="D29" s="63"/>
      <c r="E29" s="66"/>
      <c r="F29" s="7"/>
      <c r="G29" s="150"/>
      <c r="H29" s="7"/>
      <c r="I29" s="7"/>
      <c r="J29" s="167"/>
      <c r="N29" s="7"/>
    </row>
    <row r="30" spans="1:14" x14ac:dyDescent="0.2">
      <c r="A30" s="61"/>
      <c r="B30" s="82" t="s">
        <v>33</v>
      </c>
      <c r="C30" s="63"/>
      <c r="D30" s="63"/>
      <c r="E30" s="66"/>
      <c r="F30" s="7"/>
      <c r="G30" s="150"/>
      <c r="H30" s="7"/>
      <c r="I30" s="7"/>
      <c r="J30" s="167"/>
      <c r="N30" s="7"/>
    </row>
    <row r="31" spans="1:14" x14ac:dyDescent="0.2">
      <c r="A31" s="61"/>
      <c r="B31" s="82" t="s">
        <v>34</v>
      </c>
      <c r="C31" s="63"/>
      <c r="D31" s="63"/>
      <c r="E31" s="66"/>
      <c r="F31" s="7"/>
      <c r="G31" s="150"/>
      <c r="H31" s="7"/>
      <c r="I31" s="7"/>
      <c r="J31" s="167"/>
      <c r="N31" s="7"/>
    </row>
    <row r="32" spans="1:14" x14ac:dyDescent="0.2">
      <c r="A32" s="61"/>
      <c r="B32" s="82" t="s">
        <v>35</v>
      </c>
      <c r="C32" s="63"/>
      <c r="D32" s="63"/>
      <c r="E32" s="66"/>
      <c r="F32" s="7"/>
      <c r="G32" s="150"/>
      <c r="H32" s="7"/>
      <c r="I32" s="7"/>
      <c r="J32" s="167"/>
      <c r="N32" s="7"/>
    </row>
    <row r="33" spans="1:14" x14ac:dyDescent="0.2">
      <c r="A33" s="196" t="s">
        <v>36</v>
      </c>
      <c r="B33" s="197"/>
      <c r="C33" s="197"/>
      <c r="D33" s="197"/>
      <c r="E33" s="198"/>
      <c r="F33" s="202"/>
      <c r="G33" s="202"/>
      <c r="H33" s="202"/>
      <c r="I33" s="202"/>
      <c r="J33" s="168"/>
      <c r="N33" s="202"/>
    </row>
    <row r="34" spans="1:14" x14ac:dyDescent="0.2">
      <c r="A34" s="199" t="s">
        <v>115</v>
      </c>
      <c r="B34" s="200"/>
      <c r="C34" s="200"/>
      <c r="D34" s="200"/>
      <c r="E34" s="201"/>
      <c r="F34" s="203">
        <f>SUM(F17:F25)</f>
        <v>0</v>
      </c>
      <c r="G34" s="203">
        <f>SUM(G17+G18+G19+G20+G21+G23+G24+G25+G28+G29+G30+G31+G32)</f>
        <v>0</v>
      </c>
      <c r="H34" s="204">
        <v>0</v>
      </c>
      <c r="I34" s="203">
        <f>SUM(I17:I25)-SUM($G$28:$G$32)</f>
        <v>0</v>
      </c>
      <c r="J34" s="165">
        <f>F34-G34</f>
        <v>0</v>
      </c>
      <c r="K34" s="67" t="s">
        <v>95</v>
      </c>
      <c r="N34" s="203">
        <f>SUM($H$17:$H$25)-SUM($G$28:$G$32)</f>
        <v>0</v>
      </c>
    </row>
    <row r="35" spans="1:14" ht="25.5" customHeight="1" x14ac:dyDescent="0.2">
      <c r="A35" s="293" t="s">
        <v>146</v>
      </c>
      <c r="B35" s="296"/>
      <c r="C35" s="296"/>
      <c r="D35" s="296"/>
      <c r="E35" s="297"/>
      <c r="F35" s="7"/>
      <c r="G35" s="7"/>
      <c r="H35" s="190">
        <v>0</v>
      </c>
      <c r="I35" s="190">
        <v>0</v>
      </c>
      <c r="J35" s="167"/>
      <c r="N35" s="191">
        <v>0</v>
      </c>
    </row>
    <row r="36" spans="1:14" x14ac:dyDescent="0.2">
      <c r="A36" s="83" t="s">
        <v>91</v>
      </c>
      <c r="B36" s="63"/>
      <c r="C36" s="63"/>
      <c r="D36" s="63"/>
      <c r="E36" s="66"/>
      <c r="F36" s="7"/>
      <c r="G36" s="7"/>
      <c r="H36" s="161">
        <f>H34*H35</f>
        <v>0</v>
      </c>
      <c r="I36" s="12">
        <f>I34*I35</f>
        <v>0</v>
      </c>
      <c r="J36" s="167"/>
      <c r="N36" s="12">
        <f>$H$34*$H$35</f>
        <v>0</v>
      </c>
    </row>
    <row r="37" spans="1:14" x14ac:dyDescent="0.2">
      <c r="A37" s="84" t="s">
        <v>92</v>
      </c>
      <c r="B37" s="63"/>
      <c r="C37" s="63"/>
      <c r="D37" s="63"/>
      <c r="E37" s="66"/>
      <c r="F37" s="7"/>
      <c r="G37" s="7"/>
      <c r="H37" s="161">
        <f>H34+H36</f>
        <v>0</v>
      </c>
      <c r="I37" s="12">
        <f>I34+I36</f>
        <v>0</v>
      </c>
      <c r="J37" s="167"/>
      <c r="N37" s="12">
        <f>$H$34+$H$36</f>
        <v>0</v>
      </c>
    </row>
    <row r="38" spans="1:14" x14ac:dyDescent="0.2">
      <c r="A38" s="84" t="s">
        <v>93</v>
      </c>
      <c r="B38" s="63"/>
      <c r="C38" s="63"/>
      <c r="D38" s="63"/>
      <c r="E38" s="66"/>
      <c r="F38" s="7"/>
      <c r="G38" s="7"/>
      <c r="H38" s="205">
        <f>H15</f>
        <v>0</v>
      </c>
      <c r="I38" s="159">
        <f>I34+I36</f>
        <v>0</v>
      </c>
      <c r="J38" s="167"/>
      <c r="K38" s="85" t="s">
        <v>96</v>
      </c>
      <c r="N38" s="159">
        <f>$H$34+$H$36</f>
        <v>0</v>
      </c>
    </row>
    <row r="39" spans="1:14" x14ac:dyDescent="0.2">
      <c r="A39" s="269" t="s">
        <v>37</v>
      </c>
      <c r="B39" s="288"/>
      <c r="C39" s="288"/>
      <c r="D39" s="288"/>
      <c r="E39" s="289"/>
      <c r="F39" s="7"/>
      <c r="G39" s="7"/>
      <c r="H39" s="7"/>
      <c r="I39" s="7"/>
      <c r="J39" s="167"/>
      <c r="N39" s="7"/>
    </row>
    <row r="40" spans="1:14" x14ac:dyDescent="0.2">
      <c r="A40" s="61"/>
      <c r="B40" s="82" t="s">
        <v>154</v>
      </c>
      <c r="C40" s="63"/>
      <c r="D40" s="63"/>
      <c r="E40" s="66"/>
      <c r="F40" s="7"/>
      <c r="G40" s="7"/>
      <c r="H40" s="154">
        <v>0</v>
      </c>
      <c r="I40" s="154">
        <v>1</v>
      </c>
      <c r="J40" s="167"/>
      <c r="N40" s="169">
        <v>1</v>
      </c>
    </row>
    <row r="41" spans="1:14" x14ac:dyDescent="0.2">
      <c r="A41" s="61"/>
      <c r="B41" s="82" t="s">
        <v>38</v>
      </c>
      <c r="C41" s="63"/>
      <c r="D41" s="63"/>
      <c r="E41" s="66"/>
      <c r="F41" s="7"/>
      <c r="G41" s="7"/>
      <c r="H41" s="205">
        <f>H38*H40</f>
        <v>0</v>
      </c>
      <c r="I41" s="159">
        <f>I38*I40</f>
        <v>0</v>
      </c>
      <c r="J41" s="165">
        <f>H41+I41</f>
        <v>0</v>
      </c>
      <c r="N41" s="159">
        <f>$H$38*$H$40</f>
        <v>0</v>
      </c>
    </row>
    <row r="42" spans="1:14" x14ac:dyDescent="0.2">
      <c r="A42" s="61"/>
      <c r="B42" s="82" t="s">
        <v>39</v>
      </c>
      <c r="C42" s="63"/>
      <c r="D42" s="63"/>
      <c r="E42" s="66"/>
      <c r="F42" s="86" t="s">
        <v>40</v>
      </c>
      <c r="G42" s="155">
        <v>40210</v>
      </c>
      <c r="H42" s="156">
        <v>3.3599999999999998E-2</v>
      </c>
      <c r="I42" s="156">
        <v>0.09</v>
      </c>
      <c r="J42" s="167"/>
      <c r="N42" s="170">
        <f>$I$42</f>
        <v>0.09</v>
      </c>
    </row>
    <row r="43" spans="1:14" x14ac:dyDescent="0.2">
      <c r="A43" s="61"/>
      <c r="B43" s="82" t="s">
        <v>98</v>
      </c>
      <c r="C43" s="63"/>
      <c r="D43" s="63"/>
      <c r="E43" s="66"/>
      <c r="F43" s="87" t="s">
        <v>116</v>
      </c>
      <c r="G43" s="163">
        <f>H43+I43</f>
        <v>0</v>
      </c>
      <c r="H43" s="206">
        <f>H41*H42</f>
        <v>0</v>
      </c>
      <c r="I43" s="164">
        <f>I41*I42</f>
        <v>0</v>
      </c>
      <c r="N43" s="164">
        <f>$H$41*$H$42</f>
        <v>0</v>
      </c>
    </row>
    <row r="45" spans="1:14" x14ac:dyDescent="0.2">
      <c r="A45" s="48" t="s">
        <v>111</v>
      </c>
      <c r="C45" s="88"/>
    </row>
    <row r="46" spans="1:14" ht="15" x14ac:dyDescent="0.25">
      <c r="E46" s="50" t="s">
        <v>156</v>
      </c>
      <c r="F46" s="46"/>
      <c r="G46" s="51"/>
      <c r="H46" s="46"/>
      <c r="I46" s="46"/>
    </row>
    <row r="47" spans="1:14" ht="15" x14ac:dyDescent="0.25">
      <c r="A47"/>
      <c r="B47"/>
      <c r="C47"/>
      <c r="E47" s="104" t="s">
        <v>157</v>
      </c>
      <c r="F47" s="105"/>
      <c r="G47" s="105"/>
      <c r="H47" s="106"/>
      <c r="I47" s="108"/>
    </row>
    <row r="48" spans="1:14" ht="15" x14ac:dyDescent="0.25">
      <c r="A48"/>
      <c r="B48"/>
      <c r="C48"/>
      <c r="E48" s="107" t="s">
        <v>158</v>
      </c>
      <c r="F48" s="108"/>
      <c r="G48" s="108"/>
      <c r="H48" s="109"/>
      <c r="I48" s="108"/>
    </row>
    <row r="49" spans="1:9" ht="15" x14ac:dyDescent="0.25">
      <c r="A49"/>
      <c r="B49"/>
      <c r="C49"/>
      <c r="E49" s="107"/>
      <c r="F49" s="108"/>
      <c r="G49" s="108" t="s">
        <v>159</v>
      </c>
      <c r="H49" s="109">
        <v>0.5</v>
      </c>
      <c r="I49" s="108"/>
    </row>
    <row r="50" spans="1:9" ht="15" x14ac:dyDescent="0.25">
      <c r="A50"/>
      <c r="B50"/>
      <c r="C50"/>
      <c r="E50" s="107"/>
      <c r="F50" s="108"/>
      <c r="G50" s="108" t="s">
        <v>160</v>
      </c>
      <c r="H50" s="109">
        <v>0.25</v>
      </c>
      <c r="I50" s="108"/>
    </row>
    <row r="51" spans="1:9" ht="15" x14ac:dyDescent="0.25">
      <c r="A51"/>
      <c r="B51"/>
      <c r="C51"/>
      <c r="E51" s="107"/>
      <c r="F51" s="108"/>
      <c r="G51" s="108" t="s">
        <v>161</v>
      </c>
      <c r="H51" s="109">
        <v>0.75</v>
      </c>
      <c r="I51" s="108"/>
    </row>
    <row r="52" spans="1:9" ht="15" x14ac:dyDescent="0.25">
      <c r="A52"/>
      <c r="B52"/>
      <c r="C52"/>
      <c r="E52" s="110"/>
      <c r="F52" s="111"/>
      <c r="G52" s="111" t="s">
        <v>162</v>
      </c>
      <c r="H52" s="112">
        <v>0.75</v>
      </c>
      <c r="I52" s="108"/>
    </row>
    <row r="53" spans="1:9" ht="15" x14ac:dyDescent="0.25">
      <c r="A53"/>
      <c r="B53"/>
      <c r="C53"/>
      <c r="E53" s="108" t="s">
        <v>264</v>
      </c>
      <c r="F53" s="108"/>
      <c r="G53" s="108"/>
      <c r="H53" s="108"/>
      <c r="I53" s="108"/>
    </row>
    <row r="54" spans="1:9" x14ac:dyDescent="0.2">
      <c r="A54"/>
      <c r="B54"/>
      <c r="C54"/>
    </row>
    <row r="55" spans="1:9" x14ac:dyDescent="0.2">
      <c r="A55"/>
      <c r="B55"/>
      <c r="C55"/>
    </row>
    <row r="56" spans="1:9" x14ac:dyDescent="0.2">
      <c r="A56"/>
      <c r="B56"/>
      <c r="C56"/>
    </row>
  </sheetData>
  <sheetProtection password="CA77" sheet="1" objects="1" scenarios="1"/>
  <mergeCells count="19">
    <mergeCell ref="N26:N27"/>
    <mergeCell ref="I15:I16"/>
    <mergeCell ref="A7:E7"/>
    <mergeCell ref="A8:E8"/>
    <mergeCell ref="A39:E39"/>
    <mergeCell ref="A16:E16"/>
    <mergeCell ref="A26:E27"/>
    <mergeCell ref="A35:E35"/>
    <mergeCell ref="C25:E25"/>
    <mergeCell ref="I26:I27"/>
    <mergeCell ref="F26:F27"/>
    <mergeCell ref="G26:G27"/>
    <mergeCell ref="H26:H27"/>
    <mergeCell ref="H4:I4"/>
    <mergeCell ref="A11:E11"/>
    <mergeCell ref="A6:E6"/>
    <mergeCell ref="A5:E5"/>
    <mergeCell ref="C3:G3"/>
    <mergeCell ref="C4:G4"/>
  </mergeCells>
  <phoneticPr fontId="7" type="noConversion"/>
  <dataValidations count="2">
    <dataValidation type="list" allowBlank="1" showInputMessage="1" showErrorMessage="1" sqref="H35:I35">
      <formula1>boost</formula1>
    </dataValidation>
    <dataValidation type="list" allowBlank="1" showInputMessage="1" showErrorMessage="1" sqref="N35">
      <formula1>booost</formula1>
    </dataValidation>
  </dataValidations>
  <pageMargins left="0.75" right="0.75" top="0.5" bottom="0.25"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8"/>
  </sheetPr>
  <dimension ref="A1:T117"/>
  <sheetViews>
    <sheetView zoomScaleNormal="100" workbookViewId="0">
      <selection activeCell="C3" sqref="C3:G3"/>
    </sheetView>
  </sheetViews>
  <sheetFormatPr defaultRowHeight="12.75" x14ac:dyDescent="0.2"/>
  <cols>
    <col min="1" max="1" width="12.5703125" style="21" customWidth="1"/>
    <col min="2" max="2" width="13.42578125" style="21" customWidth="1"/>
    <col min="3" max="3" width="15.7109375" style="21" customWidth="1"/>
    <col min="4" max="6" width="13.42578125" style="21" customWidth="1"/>
    <col min="7" max="7" width="14.5703125" style="21" customWidth="1"/>
    <col min="8" max="18" width="9.140625" style="21"/>
    <col min="19" max="19" width="10.28515625" style="21" bestFit="1" customWidth="1"/>
    <col min="20" max="16384" width="9.140625" style="21"/>
  </cols>
  <sheetData>
    <row r="1" spans="1:20" ht="15.75" x14ac:dyDescent="0.25">
      <c r="A1" s="54"/>
      <c r="B1" s="17" t="s">
        <v>124</v>
      </c>
      <c r="C1" s="18" t="s">
        <v>100</v>
      </c>
      <c r="T1" s="219" t="s">
        <v>151</v>
      </c>
    </row>
    <row r="2" spans="1:20" ht="12" customHeight="1" x14ac:dyDescent="0.2">
      <c r="A2" s="20"/>
      <c r="B2" s="56"/>
      <c r="T2" s="220" t="s">
        <v>150</v>
      </c>
    </row>
    <row r="3" spans="1:20" ht="15" customHeight="1" x14ac:dyDescent="0.25">
      <c r="A3" s="20"/>
      <c r="B3" s="138" t="s">
        <v>41</v>
      </c>
      <c r="C3" s="278" t="str">
        <f>IF('Ex 9 A&amp;B'!C3:H3="","",'Ex 9 A&amp;B'!C3:H3)</f>
        <v xml:space="preserve"> </v>
      </c>
      <c r="D3" s="279"/>
      <c r="E3" s="279"/>
      <c r="F3" s="279"/>
      <c r="G3" s="279"/>
      <c r="H3" s="89"/>
      <c r="T3" s="220" t="s">
        <v>243</v>
      </c>
    </row>
    <row r="4" spans="1:20" ht="15" customHeight="1" x14ac:dyDescent="0.25">
      <c r="B4" s="138" t="s">
        <v>1</v>
      </c>
      <c r="C4" s="278" t="str">
        <f>IF('Ex 9 A&amp;B'!C4:H4="","",'Ex 9 A&amp;B'!C4:H4)</f>
        <v xml:space="preserve"> </v>
      </c>
      <c r="D4" s="279"/>
      <c r="E4" s="279"/>
      <c r="F4" s="279"/>
      <c r="G4" s="279"/>
      <c r="H4" s="89"/>
      <c r="T4" s="220">
        <v>0</v>
      </c>
    </row>
    <row r="5" spans="1:20" x14ac:dyDescent="0.2">
      <c r="B5" s="144" t="s">
        <v>214</v>
      </c>
      <c r="C5" s="171" t="str">
        <f>'Ex 9 A&amp;B'!I10</f>
        <v xml:space="preserve"> </v>
      </c>
      <c r="F5" s="19" t="s">
        <v>110</v>
      </c>
      <c r="G5" s="172" t="str">
        <f>IF('Ex 9 A&amp;B'!I8&gt;0,'Ex 9 A&amp;B'!I8,"")</f>
        <v xml:space="preserve"> </v>
      </c>
      <c r="T5" s="221">
        <v>1</v>
      </c>
    </row>
    <row r="6" spans="1:20" ht="15" customHeight="1" x14ac:dyDescent="0.2">
      <c r="A6" s="90"/>
      <c r="B6" s="301" t="s">
        <v>147</v>
      </c>
      <c r="C6" s="302"/>
      <c r="D6" s="302"/>
      <c r="E6" s="302"/>
      <c r="F6" s="302"/>
      <c r="G6" s="91"/>
      <c r="T6" s="221">
        <v>2</v>
      </c>
    </row>
    <row r="7" spans="1:20" ht="15" customHeight="1" x14ac:dyDescent="0.2">
      <c r="A7" s="92"/>
      <c r="B7" s="303"/>
      <c r="C7" s="303"/>
      <c r="D7" s="303"/>
      <c r="E7" s="303"/>
      <c r="F7" s="303"/>
      <c r="G7" s="93"/>
      <c r="S7"/>
      <c r="T7" s="221">
        <v>3</v>
      </c>
    </row>
    <row r="8" spans="1:20" x14ac:dyDescent="0.2">
      <c r="A8" s="31" t="s">
        <v>45</v>
      </c>
      <c r="B8" s="31" t="s">
        <v>53</v>
      </c>
      <c r="C8" s="31" t="s">
        <v>69</v>
      </c>
      <c r="D8" s="31" t="s">
        <v>99</v>
      </c>
      <c r="E8" s="31" t="s">
        <v>101</v>
      </c>
      <c r="F8" s="31" t="s">
        <v>102</v>
      </c>
      <c r="G8" s="31" t="s">
        <v>108</v>
      </c>
      <c r="S8"/>
      <c r="T8" s="221">
        <v>4</v>
      </c>
    </row>
    <row r="9" spans="1:20" ht="25.5" x14ac:dyDescent="0.2">
      <c r="A9" s="32" t="s">
        <v>107</v>
      </c>
      <c r="B9" s="32" t="s">
        <v>103</v>
      </c>
      <c r="C9" s="32" t="s">
        <v>241</v>
      </c>
      <c r="D9" s="32" t="s">
        <v>104</v>
      </c>
      <c r="E9" s="32" t="s">
        <v>105</v>
      </c>
      <c r="F9" s="32" t="s">
        <v>106</v>
      </c>
      <c r="G9" s="32" t="s">
        <v>109</v>
      </c>
      <c r="S9"/>
      <c r="T9" s="222">
        <v>5</v>
      </c>
    </row>
    <row r="10" spans="1:20" ht="12.75" customHeight="1" x14ac:dyDescent="0.2">
      <c r="A10" s="209"/>
      <c r="B10" s="213"/>
      <c r="C10" s="214"/>
      <c r="D10" s="215" t="str">
        <f>IF(B10&gt;0,B10*C10,"")</f>
        <v/>
      </c>
      <c r="E10" s="216"/>
      <c r="F10" s="217"/>
      <c r="G10" s="218" t="str">
        <f>IF(B10&gt;0,E10+F10,"")</f>
        <v/>
      </c>
      <c r="S10"/>
    </row>
    <row r="11" spans="1:20" ht="12.75" customHeight="1" x14ac:dyDescent="0.2">
      <c r="A11" s="209"/>
      <c r="B11" s="213"/>
      <c r="C11" s="214"/>
      <c r="D11" s="215" t="str">
        <f t="shared" ref="D11:D49" si="0">IF(B11&gt;0,B11*C11,"")</f>
        <v/>
      </c>
      <c r="E11" s="216"/>
      <c r="F11" s="217"/>
      <c r="G11" s="218" t="str">
        <f t="shared" ref="G11:G49" si="1">IF(B11&gt;0,E11+F11,"")</f>
        <v/>
      </c>
      <c r="S11"/>
    </row>
    <row r="12" spans="1:20" ht="12.75" customHeight="1" x14ac:dyDescent="0.2">
      <c r="A12" s="209"/>
      <c r="B12" s="213"/>
      <c r="C12" s="214"/>
      <c r="D12" s="215" t="str">
        <f t="shared" si="0"/>
        <v/>
      </c>
      <c r="E12" s="216"/>
      <c r="F12" s="217"/>
      <c r="G12" s="218" t="str">
        <f t="shared" si="1"/>
        <v/>
      </c>
      <c r="S12"/>
    </row>
    <row r="13" spans="1:20" ht="12.75" customHeight="1" x14ac:dyDescent="0.2">
      <c r="A13" s="209"/>
      <c r="B13" s="213"/>
      <c r="C13" s="214"/>
      <c r="D13" s="215" t="str">
        <f t="shared" si="0"/>
        <v/>
      </c>
      <c r="E13" s="216"/>
      <c r="F13" s="217"/>
      <c r="G13" s="218" t="str">
        <f t="shared" si="1"/>
        <v/>
      </c>
    </row>
    <row r="14" spans="1:20" ht="12.75" customHeight="1" x14ac:dyDescent="0.2">
      <c r="A14" s="209"/>
      <c r="B14" s="213"/>
      <c r="C14" s="214"/>
      <c r="D14" s="215" t="str">
        <f t="shared" si="0"/>
        <v/>
      </c>
      <c r="E14" s="216"/>
      <c r="F14" s="217"/>
      <c r="G14" s="218" t="str">
        <f t="shared" si="1"/>
        <v/>
      </c>
    </row>
    <row r="15" spans="1:20" ht="12.75" customHeight="1" x14ac:dyDescent="0.2">
      <c r="A15" s="209"/>
      <c r="B15" s="213"/>
      <c r="C15" s="214"/>
      <c r="D15" s="215" t="str">
        <f t="shared" si="0"/>
        <v/>
      </c>
      <c r="E15" s="216"/>
      <c r="F15" s="217"/>
      <c r="G15" s="218" t="str">
        <f t="shared" si="1"/>
        <v/>
      </c>
    </row>
    <row r="16" spans="1:20" ht="12.75" customHeight="1" x14ac:dyDescent="0.2">
      <c r="A16" s="209"/>
      <c r="B16" s="213"/>
      <c r="C16" s="214"/>
      <c r="D16" s="215" t="str">
        <f t="shared" si="0"/>
        <v/>
      </c>
      <c r="E16" s="216"/>
      <c r="F16" s="217"/>
      <c r="G16" s="218" t="str">
        <f t="shared" si="1"/>
        <v/>
      </c>
    </row>
    <row r="17" spans="1:7" ht="12.75" customHeight="1" x14ac:dyDescent="0.2">
      <c r="A17" s="209"/>
      <c r="B17" s="213"/>
      <c r="C17" s="214"/>
      <c r="D17" s="215" t="str">
        <f t="shared" si="0"/>
        <v/>
      </c>
      <c r="E17" s="216"/>
      <c r="F17" s="217"/>
      <c r="G17" s="218" t="str">
        <f t="shared" si="1"/>
        <v/>
      </c>
    </row>
    <row r="18" spans="1:7" ht="12.75" customHeight="1" x14ac:dyDescent="0.2">
      <c r="A18" s="209"/>
      <c r="B18" s="213"/>
      <c r="C18" s="214"/>
      <c r="D18" s="215" t="str">
        <f t="shared" si="0"/>
        <v/>
      </c>
      <c r="E18" s="216"/>
      <c r="F18" s="217"/>
      <c r="G18" s="218" t="str">
        <f t="shared" si="1"/>
        <v/>
      </c>
    </row>
    <row r="19" spans="1:7" ht="12.75" customHeight="1" x14ac:dyDescent="0.2">
      <c r="A19" s="209"/>
      <c r="B19" s="213"/>
      <c r="C19" s="214"/>
      <c r="D19" s="215" t="str">
        <f t="shared" si="0"/>
        <v/>
      </c>
      <c r="E19" s="216"/>
      <c r="F19" s="217"/>
      <c r="G19" s="218" t="str">
        <f t="shared" si="1"/>
        <v/>
      </c>
    </row>
    <row r="20" spans="1:7" ht="12.75" customHeight="1" x14ac:dyDescent="0.2">
      <c r="A20" s="209"/>
      <c r="B20" s="213"/>
      <c r="C20" s="214"/>
      <c r="D20" s="215" t="str">
        <f t="shared" si="0"/>
        <v/>
      </c>
      <c r="E20" s="216"/>
      <c r="F20" s="217"/>
      <c r="G20" s="218" t="str">
        <f t="shared" si="1"/>
        <v/>
      </c>
    </row>
    <row r="21" spans="1:7" ht="12.75" customHeight="1" x14ac:dyDescent="0.2">
      <c r="A21" s="209"/>
      <c r="B21" s="213"/>
      <c r="C21" s="214"/>
      <c r="D21" s="215" t="str">
        <f t="shared" si="0"/>
        <v/>
      </c>
      <c r="E21" s="216"/>
      <c r="F21" s="217"/>
      <c r="G21" s="218" t="str">
        <f t="shared" si="1"/>
        <v/>
      </c>
    </row>
    <row r="22" spans="1:7" ht="12.75" customHeight="1" x14ac:dyDescent="0.2">
      <c r="A22" s="209"/>
      <c r="B22" s="213"/>
      <c r="C22" s="214"/>
      <c r="D22" s="215" t="str">
        <f t="shared" si="0"/>
        <v/>
      </c>
      <c r="E22" s="216"/>
      <c r="F22" s="217"/>
      <c r="G22" s="218" t="str">
        <f t="shared" si="1"/>
        <v/>
      </c>
    </row>
    <row r="23" spans="1:7" ht="12.75" customHeight="1" x14ac:dyDescent="0.2">
      <c r="A23" s="209"/>
      <c r="B23" s="213"/>
      <c r="C23" s="214"/>
      <c r="D23" s="215" t="str">
        <f t="shared" si="0"/>
        <v/>
      </c>
      <c r="E23" s="216"/>
      <c r="F23" s="217"/>
      <c r="G23" s="218" t="str">
        <f t="shared" si="1"/>
        <v/>
      </c>
    </row>
    <row r="24" spans="1:7" ht="12.75" customHeight="1" x14ac:dyDescent="0.2">
      <c r="A24" s="209"/>
      <c r="B24" s="213"/>
      <c r="C24" s="214"/>
      <c r="D24" s="215" t="str">
        <f t="shared" si="0"/>
        <v/>
      </c>
      <c r="E24" s="216"/>
      <c r="F24" s="217"/>
      <c r="G24" s="218" t="str">
        <f t="shared" si="1"/>
        <v/>
      </c>
    </row>
    <row r="25" spans="1:7" ht="12.75" customHeight="1" x14ac:dyDescent="0.2">
      <c r="A25" s="209"/>
      <c r="B25" s="213"/>
      <c r="C25" s="214"/>
      <c r="D25" s="215" t="str">
        <f t="shared" si="0"/>
        <v/>
      </c>
      <c r="E25" s="216"/>
      <c r="F25" s="217"/>
      <c r="G25" s="218" t="str">
        <f t="shared" si="1"/>
        <v/>
      </c>
    </row>
    <row r="26" spans="1:7" ht="12.75" customHeight="1" x14ac:dyDescent="0.2">
      <c r="A26" s="209"/>
      <c r="B26" s="213"/>
      <c r="C26" s="214"/>
      <c r="D26" s="215" t="str">
        <f t="shared" si="0"/>
        <v/>
      </c>
      <c r="E26" s="216"/>
      <c r="F26" s="217"/>
      <c r="G26" s="218" t="str">
        <f t="shared" si="1"/>
        <v/>
      </c>
    </row>
    <row r="27" spans="1:7" ht="12.75" customHeight="1" x14ac:dyDescent="0.2">
      <c r="A27" s="209"/>
      <c r="B27" s="213"/>
      <c r="C27" s="214"/>
      <c r="D27" s="215" t="str">
        <f t="shared" si="0"/>
        <v/>
      </c>
      <c r="E27" s="216"/>
      <c r="F27" s="217"/>
      <c r="G27" s="218" t="str">
        <f t="shared" si="1"/>
        <v/>
      </c>
    </row>
    <row r="28" spans="1:7" ht="12.75" customHeight="1" x14ac:dyDescent="0.2">
      <c r="A28" s="209"/>
      <c r="B28" s="213"/>
      <c r="C28" s="214"/>
      <c r="D28" s="215" t="str">
        <f t="shared" si="0"/>
        <v/>
      </c>
      <c r="E28" s="216"/>
      <c r="F28" s="217"/>
      <c r="G28" s="218" t="str">
        <f t="shared" si="1"/>
        <v/>
      </c>
    </row>
    <row r="29" spans="1:7" ht="12.75" customHeight="1" x14ac:dyDescent="0.2">
      <c r="A29" s="209"/>
      <c r="B29" s="213"/>
      <c r="C29" s="214"/>
      <c r="D29" s="215" t="str">
        <f t="shared" si="0"/>
        <v/>
      </c>
      <c r="E29" s="216"/>
      <c r="F29" s="217"/>
      <c r="G29" s="218" t="str">
        <f t="shared" si="1"/>
        <v/>
      </c>
    </row>
    <row r="30" spans="1:7" ht="12.75" customHeight="1" x14ac:dyDescent="0.2">
      <c r="A30" s="209"/>
      <c r="B30" s="213"/>
      <c r="C30" s="214"/>
      <c r="D30" s="215" t="str">
        <f t="shared" si="0"/>
        <v/>
      </c>
      <c r="E30" s="216"/>
      <c r="F30" s="217"/>
      <c r="G30" s="218" t="str">
        <f t="shared" si="1"/>
        <v/>
      </c>
    </row>
    <row r="31" spans="1:7" ht="12.75" customHeight="1" x14ac:dyDescent="0.2">
      <c r="A31" s="209"/>
      <c r="B31" s="213"/>
      <c r="C31" s="214"/>
      <c r="D31" s="215" t="str">
        <f t="shared" si="0"/>
        <v/>
      </c>
      <c r="E31" s="216"/>
      <c r="F31" s="217"/>
      <c r="G31" s="218" t="str">
        <f t="shared" si="1"/>
        <v/>
      </c>
    </row>
    <row r="32" spans="1:7" ht="12.75" customHeight="1" x14ac:dyDescent="0.2">
      <c r="A32" s="209"/>
      <c r="B32" s="213"/>
      <c r="C32" s="214"/>
      <c r="D32" s="215" t="str">
        <f t="shared" si="0"/>
        <v/>
      </c>
      <c r="E32" s="216"/>
      <c r="F32" s="217"/>
      <c r="G32" s="218" t="str">
        <f t="shared" si="1"/>
        <v/>
      </c>
    </row>
    <row r="33" spans="1:7" ht="12.75" customHeight="1" x14ac:dyDescent="0.2">
      <c r="A33" s="209"/>
      <c r="B33" s="213"/>
      <c r="C33" s="214"/>
      <c r="D33" s="215" t="str">
        <f t="shared" si="0"/>
        <v/>
      </c>
      <c r="E33" s="216"/>
      <c r="F33" s="217"/>
      <c r="G33" s="218" t="str">
        <f t="shared" si="1"/>
        <v/>
      </c>
    </row>
    <row r="34" spans="1:7" ht="12.75" customHeight="1" x14ac:dyDescent="0.2">
      <c r="A34" s="209"/>
      <c r="B34" s="213"/>
      <c r="C34" s="214"/>
      <c r="D34" s="215" t="str">
        <f t="shared" si="0"/>
        <v/>
      </c>
      <c r="E34" s="216"/>
      <c r="F34" s="217"/>
      <c r="G34" s="218" t="str">
        <f t="shared" si="1"/>
        <v/>
      </c>
    </row>
    <row r="35" spans="1:7" ht="12.75" customHeight="1" x14ac:dyDescent="0.2">
      <c r="A35" s="209"/>
      <c r="B35" s="213"/>
      <c r="C35" s="214"/>
      <c r="D35" s="215" t="str">
        <f t="shared" si="0"/>
        <v/>
      </c>
      <c r="E35" s="216"/>
      <c r="F35" s="217"/>
      <c r="G35" s="218" t="str">
        <f t="shared" si="1"/>
        <v/>
      </c>
    </row>
    <row r="36" spans="1:7" ht="12.75" customHeight="1" x14ac:dyDescent="0.2">
      <c r="A36" s="209"/>
      <c r="B36" s="213"/>
      <c r="C36" s="214"/>
      <c r="D36" s="215" t="str">
        <f t="shared" si="0"/>
        <v/>
      </c>
      <c r="E36" s="216"/>
      <c r="F36" s="217"/>
      <c r="G36" s="218" t="str">
        <f t="shared" si="1"/>
        <v/>
      </c>
    </row>
    <row r="37" spans="1:7" ht="12.75" customHeight="1" x14ac:dyDescent="0.2">
      <c r="A37" s="209"/>
      <c r="B37" s="213"/>
      <c r="C37" s="214"/>
      <c r="D37" s="215" t="str">
        <f t="shared" si="0"/>
        <v/>
      </c>
      <c r="E37" s="216"/>
      <c r="F37" s="217"/>
      <c r="G37" s="218" t="str">
        <f t="shared" si="1"/>
        <v/>
      </c>
    </row>
    <row r="38" spans="1:7" ht="12.75" customHeight="1" x14ac:dyDescent="0.2">
      <c r="A38" s="209"/>
      <c r="B38" s="213"/>
      <c r="C38" s="214"/>
      <c r="D38" s="215" t="str">
        <f t="shared" si="0"/>
        <v/>
      </c>
      <c r="E38" s="216"/>
      <c r="F38" s="217"/>
      <c r="G38" s="218" t="str">
        <f t="shared" si="1"/>
        <v/>
      </c>
    </row>
    <row r="39" spans="1:7" ht="12.75" customHeight="1" x14ac:dyDescent="0.2">
      <c r="A39" s="209"/>
      <c r="B39" s="213"/>
      <c r="C39" s="214"/>
      <c r="D39" s="215" t="str">
        <f t="shared" si="0"/>
        <v/>
      </c>
      <c r="E39" s="216"/>
      <c r="F39" s="217"/>
      <c r="G39" s="218" t="str">
        <f t="shared" si="1"/>
        <v/>
      </c>
    </row>
    <row r="40" spans="1:7" ht="12.75" customHeight="1" x14ac:dyDescent="0.2">
      <c r="A40" s="209"/>
      <c r="B40" s="213"/>
      <c r="C40" s="214"/>
      <c r="D40" s="215" t="str">
        <f t="shared" si="0"/>
        <v/>
      </c>
      <c r="E40" s="216"/>
      <c r="F40" s="217"/>
      <c r="G40" s="218" t="str">
        <f t="shared" si="1"/>
        <v/>
      </c>
    </row>
    <row r="41" spans="1:7" ht="12.75" customHeight="1" x14ac:dyDescent="0.2">
      <c r="A41" s="209"/>
      <c r="B41" s="213"/>
      <c r="C41" s="214"/>
      <c r="D41" s="215" t="str">
        <f t="shared" si="0"/>
        <v/>
      </c>
      <c r="E41" s="216"/>
      <c r="F41" s="217"/>
      <c r="G41" s="218" t="str">
        <f t="shared" si="1"/>
        <v/>
      </c>
    </row>
    <row r="42" spans="1:7" ht="12.75" customHeight="1" x14ac:dyDescent="0.2">
      <c r="A42" s="209"/>
      <c r="B42" s="213"/>
      <c r="C42" s="214"/>
      <c r="D42" s="215" t="str">
        <f t="shared" si="0"/>
        <v/>
      </c>
      <c r="E42" s="216"/>
      <c r="F42" s="217"/>
      <c r="G42" s="218" t="str">
        <f t="shared" si="1"/>
        <v/>
      </c>
    </row>
    <row r="43" spans="1:7" ht="12.75" customHeight="1" x14ac:dyDescent="0.2">
      <c r="A43" s="209"/>
      <c r="B43" s="213"/>
      <c r="C43" s="214"/>
      <c r="D43" s="215" t="str">
        <f t="shared" si="0"/>
        <v/>
      </c>
      <c r="E43" s="216"/>
      <c r="F43" s="217"/>
      <c r="G43" s="218" t="str">
        <f t="shared" si="1"/>
        <v/>
      </c>
    </row>
    <row r="44" spans="1:7" ht="12.75" customHeight="1" x14ac:dyDescent="0.2">
      <c r="A44" s="209"/>
      <c r="B44" s="213"/>
      <c r="C44" s="214"/>
      <c r="D44" s="215" t="str">
        <f t="shared" si="0"/>
        <v/>
      </c>
      <c r="E44" s="216"/>
      <c r="F44" s="217"/>
      <c r="G44" s="218" t="str">
        <f t="shared" si="1"/>
        <v/>
      </c>
    </row>
    <row r="45" spans="1:7" ht="12.75" customHeight="1" x14ac:dyDescent="0.2">
      <c r="A45" s="209"/>
      <c r="B45" s="213"/>
      <c r="C45" s="214"/>
      <c r="D45" s="215" t="str">
        <f t="shared" si="0"/>
        <v/>
      </c>
      <c r="E45" s="216"/>
      <c r="F45" s="217"/>
      <c r="G45" s="218" t="str">
        <f t="shared" si="1"/>
        <v/>
      </c>
    </row>
    <row r="46" spans="1:7" ht="12.75" customHeight="1" x14ac:dyDescent="0.2">
      <c r="A46" s="209"/>
      <c r="B46" s="213"/>
      <c r="C46" s="214"/>
      <c r="D46" s="215" t="str">
        <f t="shared" si="0"/>
        <v/>
      </c>
      <c r="E46" s="216"/>
      <c r="F46" s="217"/>
      <c r="G46" s="218" t="str">
        <f t="shared" si="1"/>
        <v/>
      </c>
    </row>
    <row r="47" spans="1:7" ht="12.75" customHeight="1" x14ac:dyDescent="0.2">
      <c r="A47" s="209"/>
      <c r="B47" s="213"/>
      <c r="C47" s="214"/>
      <c r="D47" s="215" t="str">
        <f t="shared" si="0"/>
        <v/>
      </c>
      <c r="E47" s="216"/>
      <c r="F47" s="217"/>
      <c r="G47" s="218" t="str">
        <f t="shared" si="1"/>
        <v/>
      </c>
    </row>
    <row r="48" spans="1:7" ht="12.75" customHeight="1" x14ac:dyDescent="0.2">
      <c r="A48" s="209"/>
      <c r="B48" s="213"/>
      <c r="C48" s="214"/>
      <c r="D48" s="215" t="str">
        <f t="shared" si="0"/>
        <v/>
      </c>
      <c r="E48" s="216"/>
      <c r="F48" s="217"/>
      <c r="G48" s="218" t="str">
        <f t="shared" si="1"/>
        <v/>
      </c>
    </row>
    <row r="49" spans="1:7" ht="12.75" customHeight="1" x14ac:dyDescent="0.2">
      <c r="A49" s="209"/>
      <c r="B49" s="213"/>
      <c r="C49" s="214"/>
      <c r="D49" s="215" t="str">
        <f t="shared" si="0"/>
        <v/>
      </c>
      <c r="E49" s="216"/>
      <c r="F49" s="217"/>
      <c r="G49" s="218" t="str">
        <f t="shared" si="1"/>
        <v/>
      </c>
    </row>
    <row r="50" spans="1:7" ht="15" customHeight="1" x14ac:dyDescent="0.2">
      <c r="A50" s="122" t="s">
        <v>121</v>
      </c>
      <c r="B50" s="175">
        <f>SUM(B10:B49)</f>
        <v>0</v>
      </c>
      <c r="C50" s="13"/>
      <c r="D50" s="174">
        <f>SUM(D10:D49)</f>
        <v>0</v>
      </c>
      <c r="E50" s="228">
        <f>SUM(E10:E49)+SUM(E63:E102)</f>
        <v>0</v>
      </c>
      <c r="F50" s="228">
        <f>SUM(F10:F49)+SUM(F63:F102)</f>
        <v>0</v>
      </c>
      <c r="G50" s="228">
        <f>SUM(G10:G49)+SUM(G63:G102)</f>
        <v>0</v>
      </c>
    </row>
    <row r="51" spans="1:7" ht="15" customHeight="1" x14ac:dyDescent="0.2">
      <c r="A51" s="122" t="s">
        <v>122</v>
      </c>
      <c r="B51" s="175">
        <f>B50+B103</f>
        <v>0</v>
      </c>
      <c r="C51" s="14"/>
      <c r="D51" s="174">
        <f>D50+D103</f>
        <v>0</v>
      </c>
      <c r="F51" s="223" t="s">
        <v>244</v>
      </c>
    </row>
    <row r="52" spans="1:7" ht="15" customHeight="1" x14ac:dyDescent="0.2">
      <c r="D52" s="19" t="s">
        <v>126</v>
      </c>
      <c r="E52" s="176">
        <f>IF(B50=0,0,SUM(B50/B104))</f>
        <v>0</v>
      </c>
      <c r="F52" s="21" t="str">
        <f>IF(E52&gt;=E53,"","this figure is the applicable fraction")</f>
        <v/>
      </c>
    </row>
    <row r="53" spans="1:7" ht="15" customHeight="1" x14ac:dyDescent="0.2">
      <c r="C53" s="41"/>
      <c r="D53" s="19" t="s">
        <v>127</v>
      </c>
      <c r="E53" s="176">
        <f>IF(D50=0,0,SUM(D50/D104))</f>
        <v>0</v>
      </c>
      <c r="F53" s="21" t="str">
        <f>IF(E53&gt;=E52,"","this figure is the applicable fraction")</f>
        <v/>
      </c>
    </row>
    <row r="54" spans="1:7" ht="15.75" x14ac:dyDescent="0.25">
      <c r="A54" s="54"/>
      <c r="B54" s="17" t="s">
        <v>124</v>
      </c>
      <c r="C54" s="18" t="s">
        <v>153</v>
      </c>
    </row>
    <row r="55" spans="1:7" ht="12" customHeight="1" x14ac:dyDescent="0.2">
      <c r="A55" s="20"/>
      <c r="B55" s="56"/>
    </row>
    <row r="56" spans="1:7" ht="15" customHeight="1" x14ac:dyDescent="0.25">
      <c r="A56" s="20"/>
      <c r="B56" s="138" t="s">
        <v>41</v>
      </c>
      <c r="C56" s="278" t="str">
        <f>IF('Ex 9 A&amp;B'!C3:H3="","",'Ex 9 A&amp;B'!C3:H3)</f>
        <v xml:space="preserve"> </v>
      </c>
      <c r="D56" s="279"/>
      <c r="E56" s="279"/>
      <c r="F56" s="279"/>
      <c r="G56" s="279"/>
    </row>
    <row r="57" spans="1:7" ht="15" customHeight="1" x14ac:dyDescent="0.25">
      <c r="B57" s="138" t="s">
        <v>1</v>
      </c>
      <c r="C57" s="278" t="str">
        <f>IF('Ex 9 A&amp;B'!C4:H4="","",'Ex 9 A&amp;B'!C4:H4)</f>
        <v xml:space="preserve"> </v>
      </c>
      <c r="D57" s="279"/>
      <c r="E57" s="279"/>
      <c r="F57" s="279"/>
      <c r="G57" s="279"/>
    </row>
    <row r="58" spans="1:7" x14ac:dyDescent="0.2">
      <c r="B58" s="144" t="s">
        <v>214</v>
      </c>
      <c r="C58" s="173" t="str">
        <f>C5</f>
        <v xml:space="preserve"> </v>
      </c>
      <c r="F58" s="19" t="s">
        <v>110</v>
      </c>
      <c r="G58" s="172" t="str">
        <f>G5</f>
        <v xml:space="preserve"> </v>
      </c>
    </row>
    <row r="59" spans="1:7" ht="15" customHeight="1" x14ac:dyDescent="0.2">
      <c r="A59" s="90"/>
      <c r="B59" s="301" t="s">
        <v>164</v>
      </c>
      <c r="C59" s="302"/>
      <c r="D59" s="302"/>
      <c r="E59" s="302"/>
      <c r="F59" s="302"/>
      <c r="G59" s="91"/>
    </row>
    <row r="60" spans="1:7" ht="15" customHeight="1" x14ac:dyDescent="0.2">
      <c r="A60" s="92"/>
      <c r="B60" s="303"/>
      <c r="C60" s="303"/>
      <c r="D60" s="303"/>
      <c r="E60" s="303"/>
      <c r="F60" s="303"/>
      <c r="G60" s="93"/>
    </row>
    <row r="61" spans="1:7" x14ac:dyDescent="0.2">
      <c r="A61" s="31" t="s">
        <v>45</v>
      </c>
      <c r="B61" s="31" t="s">
        <v>53</v>
      </c>
      <c r="C61" s="31" t="s">
        <v>69</v>
      </c>
      <c r="D61" s="31" t="s">
        <v>99</v>
      </c>
      <c r="E61" s="31" t="s">
        <v>101</v>
      </c>
      <c r="F61" s="31" t="s">
        <v>102</v>
      </c>
      <c r="G61" s="31" t="s">
        <v>108</v>
      </c>
    </row>
    <row r="62" spans="1:7" ht="25.5" x14ac:dyDescent="0.2">
      <c r="A62" s="32" t="s">
        <v>107</v>
      </c>
      <c r="B62" s="32" t="s">
        <v>103</v>
      </c>
      <c r="C62" s="32" t="s">
        <v>241</v>
      </c>
      <c r="D62" s="32" t="s">
        <v>104</v>
      </c>
      <c r="E62" s="32" t="s">
        <v>105</v>
      </c>
      <c r="F62" s="32" t="s">
        <v>106</v>
      </c>
      <c r="G62" s="32" t="s">
        <v>109</v>
      </c>
    </row>
    <row r="63" spans="1:7" ht="12.75" customHeight="1" x14ac:dyDescent="0.2">
      <c r="A63" s="209"/>
      <c r="B63" s="213"/>
      <c r="C63" s="214"/>
      <c r="D63" s="215" t="str">
        <f>IF(B63&gt;0,B63*C63,"")</f>
        <v/>
      </c>
      <c r="E63" s="216"/>
      <c r="F63" s="217"/>
      <c r="G63" s="218" t="str">
        <f>IF(B63&gt;0,E63+F63,"")</f>
        <v/>
      </c>
    </row>
    <row r="64" spans="1:7" ht="12.75" customHeight="1" x14ac:dyDescent="0.2">
      <c r="A64" s="209"/>
      <c r="B64" s="213"/>
      <c r="C64" s="214"/>
      <c r="D64" s="215" t="str">
        <f t="shared" ref="D64:D102" si="2">IF(B64&gt;0,B64*C64,"")</f>
        <v/>
      </c>
      <c r="E64" s="216"/>
      <c r="F64" s="217"/>
      <c r="G64" s="218" t="str">
        <f t="shared" ref="G64:G102" si="3">IF(B64&gt;0,E64+F64,"")</f>
        <v/>
      </c>
    </row>
    <row r="65" spans="1:7" ht="12.75" customHeight="1" x14ac:dyDescent="0.2">
      <c r="A65" s="209"/>
      <c r="B65" s="213"/>
      <c r="C65" s="214"/>
      <c r="D65" s="215" t="str">
        <f t="shared" si="2"/>
        <v/>
      </c>
      <c r="E65" s="216"/>
      <c r="F65" s="217"/>
      <c r="G65" s="218" t="str">
        <f t="shared" si="3"/>
        <v/>
      </c>
    </row>
    <row r="66" spans="1:7" ht="12.75" customHeight="1" x14ac:dyDescent="0.2">
      <c r="A66" s="209"/>
      <c r="B66" s="213"/>
      <c r="C66" s="214"/>
      <c r="D66" s="215" t="str">
        <f t="shared" si="2"/>
        <v/>
      </c>
      <c r="E66" s="216"/>
      <c r="F66" s="217"/>
      <c r="G66" s="218" t="str">
        <f t="shared" si="3"/>
        <v/>
      </c>
    </row>
    <row r="67" spans="1:7" ht="12.75" customHeight="1" x14ac:dyDescent="0.2">
      <c r="A67" s="209"/>
      <c r="B67" s="213"/>
      <c r="C67" s="214"/>
      <c r="D67" s="215" t="str">
        <f t="shared" si="2"/>
        <v/>
      </c>
      <c r="E67" s="216"/>
      <c r="F67" s="217"/>
      <c r="G67" s="218" t="str">
        <f t="shared" si="3"/>
        <v/>
      </c>
    </row>
    <row r="68" spans="1:7" ht="12.75" customHeight="1" x14ac:dyDescent="0.2">
      <c r="A68" s="209"/>
      <c r="B68" s="213"/>
      <c r="C68" s="214"/>
      <c r="D68" s="215" t="str">
        <f t="shared" si="2"/>
        <v/>
      </c>
      <c r="E68" s="216"/>
      <c r="F68" s="217"/>
      <c r="G68" s="218" t="str">
        <f t="shared" si="3"/>
        <v/>
      </c>
    </row>
    <row r="69" spans="1:7" ht="12.75" customHeight="1" x14ac:dyDescent="0.2">
      <c r="A69" s="209"/>
      <c r="B69" s="213"/>
      <c r="C69" s="214"/>
      <c r="D69" s="215" t="str">
        <f t="shared" si="2"/>
        <v/>
      </c>
      <c r="E69" s="216"/>
      <c r="F69" s="217"/>
      <c r="G69" s="218" t="str">
        <f t="shared" si="3"/>
        <v/>
      </c>
    </row>
    <row r="70" spans="1:7" ht="12.75" customHeight="1" x14ac:dyDescent="0.2">
      <c r="A70" s="209"/>
      <c r="B70" s="213"/>
      <c r="C70" s="214"/>
      <c r="D70" s="215" t="str">
        <f t="shared" si="2"/>
        <v/>
      </c>
      <c r="E70" s="216"/>
      <c r="F70" s="217"/>
      <c r="G70" s="218" t="str">
        <f t="shared" si="3"/>
        <v/>
      </c>
    </row>
    <row r="71" spans="1:7" ht="12.75" customHeight="1" x14ac:dyDescent="0.2">
      <c r="A71" s="209"/>
      <c r="B71" s="213"/>
      <c r="C71" s="214"/>
      <c r="D71" s="215" t="str">
        <f t="shared" si="2"/>
        <v/>
      </c>
      <c r="E71" s="216"/>
      <c r="F71" s="217"/>
      <c r="G71" s="218" t="str">
        <f t="shared" si="3"/>
        <v/>
      </c>
    </row>
    <row r="72" spans="1:7" ht="12.75" customHeight="1" x14ac:dyDescent="0.2">
      <c r="A72" s="209"/>
      <c r="B72" s="213"/>
      <c r="C72" s="214"/>
      <c r="D72" s="215" t="str">
        <f t="shared" si="2"/>
        <v/>
      </c>
      <c r="E72" s="216"/>
      <c r="F72" s="217"/>
      <c r="G72" s="218" t="str">
        <f t="shared" si="3"/>
        <v/>
      </c>
    </row>
    <row r="73" spans="1:7" ht="12.75" customHeight="1" x14ac:dyDescent="0.2">
      <c r="A73" s="209"/>
      <c r="B73" s="213"/>
      <c r="C73" s="214"/>
      <c r="D73" s="215" t="str">
        <f t="shared" si="2"/>
        <v/>
      </c>
      <c r="E73" s="216"/>
      <c r="F73" s="217"/>
      <c r="G73" s="218" t="str">
        <f t="shared" si="3"/>
        <v/>
      </c>
    </row>
    <row r="74" spans="1:7" ht="12.75" customHeight="1" x14ac:dyDescent="0.2">
      <c r="A74" s="209"/>
      <c r="B74" s="213"/>
      <c r="C74" s="214"/>
      <c r="D74" s="215" t="str">
        <f t="shared" si="2"/>
        <v/>
      </c>
      <c r="E74" s="216"/>
      <c r="F74" s="217"/>
      <c r="G74" s="218" t="str">
        <f t="shared" si="3"/>
        <v/>
      </c>
    </row>
    <row r="75" spans="1:7" ht="12.75" customHeight="1" x14ac:dyDescent="0.2">
      <c r="A75" s="209"/>
      <c r="B75" s="213"/>
      <c r="C75" s="214"/>
      <c r="D75" s="215" t="str">
        <f t="shared" si="2"/>
        <v/>
      </c>
      <c r="E75" s="216"/>
      <c r="F75" s="217"/>
      <c r="G75" s="218" t="str">
        <f t="shared" si="3"/>
        <v/>
      </c>
    </row>
    <row r="76" spans="1:7" ht="12.75" customHeight="1" x14ac:dyDescent="0.2">
      <c r="A76" s="209"/>
      <c r="B76" s="213"/>
      <c r="C76" s="214"/>
      <c r="D76" s="215" t="str">
        <f t="shared" si="2"/>
        <v/>
      </c>
      <c r="E76" s="216"/>
      <c r="F76" s="217"/>
      <c r="G76" s="218" t="str">
        <f t="shared" si="3"/>
        <v/>
      </c>
    </row>
    <row r="77" spans="1:7" ht="12.75" customHeight="1" x14ac:dyDescent="0.2">
      <c r="A77" s="209"/>
      <c r="B77" s="213"/>
      <c r="C77" s="214"/>
      <c r="D77" s="215" t="str">
        <f t="shared" si="2"/>
        <v/>
      </c>
      <c r="E77" s="216"/>
      <c r="F77" s="217"/>
      <c r="G77" s="218" t="str">
        <f t="shared" si="3"/>
        <v/>
      </c>
    </row>
    <row r="78" spans="1:7" ht="12.75" customHeight="1" x14ac:dyDescent="0.2">
      <c r="A78" s="209"/>
      <c r="B78" s="213"/>
      <c r="C78" s="214"/>
      <c r="D78" s="215" t="str">
        <f t="shared" si="2"/>
        <v/>
      </c>
      <c r="E78" s="216"/>
      <c r="F78" s="217"/>
      <c r="G78" s="218" t="str">
        <f t="shared" si="3"/>
        <v/>
      </c>
    </row>
    <row r="79" spans="1:7" ht="12.75" customHeight="1" x14ac:dyDescent="0.2">
      <c r="A79" s="209"/>
      <c r="B79" s="213"/>
      <c r="C79" s="214"/>
      <c r="D79" s="215" t="str">
        <f t="shared" si="2"/>
        <v/>
      </c>
      <c r="E79" s="216"/>
      <c r="F79" s="217"/>
      <c r="G79" s="218" t="str">
        <f t="shared" si="3"/>
        <v/>
      </c>
    </row>
    <row r="80" spans="1:7" ht="12.75" customHeight="1" x14ac:dyDescent="0.2">
      <c r="A80" s="209"/>
      <c r="B80" s="213"/>
      <c r="C80" s="214"/>
      <c r="D80" s="215" t="str">
        <f t="shared" si="2"/>
        <v/>
      </c>
      <c r="E80" s="216"/>
      <c r="F80" s="217"/>
      <c r="G80" s="218" t="str">
        <f t="shared" si="3"/>
        <v/>
      </c>
    </row>
    <row r="81" spans="1:7" ht="12.75" customHeight="1" x14ac:dyDescent="0.2">
      <c r="A81" s="209"/>
      <c r="B81" s="213"/>
      <c r="C81" s="214"/>
      <c r="D81" s="215" t="str">
        <f t="shared" si="2"/>
        <v/>
      </c>
      <c r="E81" s="216"/>
      <c r="F81" s="217"/>
      <c r="G81" s="218" t="str">
        <f t="shared" si="3"/>
        <v/>
      </c>
    </row>
    <row r="82" spans="1:7" ht="12.75" customHeight="1" x14ac:dyDescent="0.2">
      <c r="A82" s="209"/>
      <c r="B82" s="213"/>
      <c r="C82" s="214"/>
      <c r="D82" s="215" t="str">
        <f t="shared" si="2"/>
        <v/>
      </c>
      <c r="E82" s="216"/>
      <c r="F82" s="217"/>
      <c r="G82" s="218" t="str">
        <f t="shared" si="3"/>
        <v/>
      </c>
    </row>
    <row r="83" spans="1:7" ht="12.75" customHeight="1" x14ac:dyDescent="0.2">
      <c r="A83" s="209"/>
      <c r="B83" s="213"/>
      <c r="C83" s="214"/>
      <c r="D83" s="215" t="str">
        <f t="shared" si="2"/>
        <v/>
      </c>
      <c r="E83" s="216"/>
      <c r="F83" s="217"/>
      <c r="G83" s="218" t="str">
        <f t="shared" si="3"/>
        <v/>
      </c>
    </row>
    <row r="84" spans="1:7" ht="12.75" customHeight="1" x14ac:dyDescent="0.2">
      <c r="A84" s="209"/>
      <c r="B84" s="213"/>
      <c r="C84" s="214"/>
      <c r="D84" s="215" t="str">
        <f t="shared" si="2"/>
        <v/>
      </c>
      <c r="E84" s="216"/>
      <c r="F84" s="217"/>
      <c r="G84" s="218" t="str">
        <f t="shared" si="3"/>
        <v/>
      </c>
    </row>
    <row r="85" spans="1:7" ht="12.75" customHeight="1" x14ac:dyDescent="0.2">
      <c r="A85" s="209"/>
      <c r="B85" s="213"/>
      <c r="C85" s="214"/>
      <c r="D85" s="215" t="str">
        <f t="shared" si="2"/>
        <v/>
      </c>
      <c r="E85" s="216"/>
      <c r="F85" s="217"/>
      <c r="G85" s="218" t="str">
        <f t="shared" si="3"/>
        <v/>
      </c>
    </row>
    <row r="86" spans="1:7" ht="12.75" customHeight="1" x14ac:dyDescent="0.2">
      <c r="A86" s="209"/>
      <c r="B86" s="213"/>
      <c r="C86" s="214"/>
      <c r="D86" s="215" t="str">
        <f t="shared" si="2"/>
        <v/>
      </c>
      <c r="E86" s="216"/>
      <c r="F86" s="217"/>
      <c r="G86" s="218" t="str">
        <f t="shared" si="3"/>
        <v/>
      </c>
    </row>
    <row r="87" spans="1:7" ht="12.75" customHeight="1" x14ac:dyDescent="0.2">
      <c r="A87" s="209"/>
      <c r="B87" s="213"/>
      <c r="C87" s="214"/>
      <c r="D87" s="215" t="str">
        <f t="shared" si="2"/>
        <v/>
      </c>
      <c r="E87" s="216"/>
      <c r="F87" s="217"/>
      <c r="G87" s="218" t="str">
        <f t="shared" si="3"/>
        <v/>
      </c>
    </row>
    <row r="88" spans="1:7" ht="12.75" customHeight="1" x14ac:dyDescent="0.2">
      <c r="A88" s="209"/>
      <c r="B88" s="213"/>
      <c r="C88" s="214"/>
      <c r="D88" s="215" t="str">
        <f t="shared" si="2"/>
        <v/>
      </c>
      <c r="E88" s="216"/>
      <c r="F88" s="217"/>
      <c r="G88" s="218" t="str">
        <f t="shared" si="3"/>
        <v/>
      </c>
    </row>
    <row r="89" spans="1:7" ht="12.75" customHeight="1" x14ac:dyDescent="0.2">
      <c r="A89" s="209"/>
      <c r="B89" s="213"/>
      <c r="C89" s="214"/>
      <c r="D89" s="215" t="str">
        <f t="shared" si="2"/>
        <v/>
      </c>
      <c r="E89" s="216"/>
      <c r="F89" s="217"/>
      <c r="G89" s="218" t="str">
        <f t="shared" si="3"/>
        <v/>
      </c>
    </row>
    <row r="90" spans="1:7" ht="12.75" customHeight="1" x14ac:dyDescent="0.2">
      <c r="A90" s="209"/>
      <c r="B90" s="213"/>
      <c r="C90" s="214"/>
      <c r="D90" s="215" t="str">
        <f t="shared" si="2"/>
        <v/>
      </c>
      <c r="E90" s="216"/>
      <c r="F90" s="217"/>
      <c r="G90" s="218" t="str">
        <f t="shared" si="3"/>
        <v/>
      </c>
    </row>
    <row r="91" spans="1:7" ht="12.75" customHeight="1" x14ac:dyDescent="0.2">
      <c r="A91" s="209"/>
      <c r="B91" s="213"/>
      <c r="C91" s="214"/>
      <c r="D91" s="215" t="str">
        <f t="shared" si="2"/>
        <v/>
      </c>
      <c r="E91" s="216"/>
      <c r="F91" s="217"/>
      <c r="G91" s="218" t="str">
        <f t="shared" si="3"/>
        <v/>
      </c>
    </row>
    <row r="92" spans="1:7" ht="12.75" customHeight="1" x14ac:dyDescent="0.2">
      <c r="A92" s="209"/>
      <c r="B92" s="213"/>
      <c r="C92" s="214"/>
      <c r="D92" s="215" t="str">
        <f t="shared" si="2"/>
        <v/>
      </c>
      <c r="E92" s="216"/>
      <c r="F92" s="217"/>
      <c r="G92" s="218" t="str">
        <f t="shared" si="3"/>
        <v/>
      </c>
    </row>
    <row r="93" spans="1:7" ht="12.75" customHeight="1" x14ac:dyDescent="0.2">
      <c r="A93" s="209"/>
      <c r="B93" s="213"/>
      <c r="C93" s="214"/>
      <c r="D93" s="215" t="str">
        <f t="shared" si="2"/>
        <v/>
      </c>
      <c r="E93" s="216"/>
      <c r="F93" s="217"/>
      <c r="G93" s="218" t="str">
        <f t="shared" si="3"/>
        <v/>
      </c>
    </row>
    <row r="94" spans="1:7" ht="12.75" customHeight="1" x14ac:dyDescent="0.2">
      <c r="A94" s="209"/>
      <c r="B94" s="213"/>
      <c r="C94" s="214"/>
      <c r="D94" s="215" t="str">
        <f t="shared" si="2"/>
        <v/>
      </c>
      <c r="E94" s="216"/>
      <c r="F94" s="217"/>
      <c r="G94" s="218" t="str">
        <f t="shared" si="3"/>
        <v/>
      </c>
    </row>
    <row r="95" spans="1:7" ht="12.75" customHeight="1" x14ac:dyDescent="0.2">
      <c r="A95" s="209"/>
      <c r="B95" s="213"/>
      <c r="C95" s="214"/>
      <c r="D95" s="215" t="str">
        <f t="shared" si="2"/>
        <v/>
      </c>
      <c r="E95" s="216"/>
      <c r="F95" s="217"/>
      <c r="G95" s="218" t="str">
        <f t="shared" si="3"/>
        <v/>
      </c>
    </row>
    <row r="96" spans="1:7" ht="12.75" customHeight="1" x14ac:dyDescent="0.2">
      <c r="A96" s="209"/>
      <c r="B96" s="213"/>
      <c r="C96" s="214"/>
      <c r="D96" s="215" t="str">
        <f t="shared" si="2"/>
        <v/>
      </c>
      <c r="E96" s="216"/>
      <c r="F96" s="217"/>
      <c r="G96" s="218" t="str">
        <f t="shared" si="3"/>
        <v/>
      </c>
    </row>
    <row r="97" spans="1:7" ht="12.75" customHeight="1" x14ac:dyDescent="0.2">
      <c r="A97" s="209"/>
      <c r="B97" s="213"/>
      <c r="C97" s="214"/>
      <c r="D97" s="215" t="str">
        <f t="shared" si="2"/>
        <v/>
      </c>
      <c r="E97" s="216"/>
      <c r="F97" s="217"/>
      <c r="G97" s="218" t="str">
        <f t="shared" si="3"/>
        <v/>
      </c>
    </row>
    <row r="98" spans="1:7" ht="12.75" customHeight="1" x14ac:dyDescent="0.2">
      <c r="A98" s="209"/>
      <c r="B98" s="213"/>
      <c r="C98" s="214"/>
      <c r="D98" s="215" t="str">
        <f t="shared" si="2"/>
        <v/>
      </c>
      <c r="E98" s="216"/>
      <c r="F98" s="217"/>
      <c r="G98" s="218" t="str">
        <f t="shared" si="3"/>
        <v/>
      </c>
    </row>
    <row r="99" spans="1:7" ht="12.75" customHeight="1" x14ac:dyDescent="0.2">
      <c r="A99" s="209"/>
      <c r="B99" s="213"/>
      <c r="C99" s="214"/>
      <c r="D99" s="215" t="str">
        <f t="shared" si="2"/>
        <v/>
      </c>
      <c r="E99" s="216"/>
      <c r="F99" s="217"/>
      <c r="G99" s="218" t="str">
        <f t="shared" si="3"/>
        <v/>
      </c>
    </row>
    <row r="100" spans="1:7" ht="12.75" customHeight="1" x14ac:dyDescent="0.2">
      <c r="A100" s="209"/>
      <c r="B100" s="213"/>
      <c r="C100" s="214"/>
      <c r="D100" s="215" t="str">
        <f t="shared" si="2"/>
        <v/>
      </c>
      <c r="E100" s="216"/>
      <c r="F100" s="217"/>
      <c r="G100" s="218" t="str">
        <f t="shared" si="3"/>
        <v/>
      </c>
    </row>
    <row r="101" spans="1:7" ht="12.75" customHeight="1" x14ac:dyDescent="0.2">
      <c r="A101" s="209"/>
      <c r="B101" s="213"/>
      <c r="C101" s="214"/>
      <c r="D101" s="215" t="str">
        <f t="shared" si="2"/>
        <v/>
      </c>
      <c r="E101" s="216"/>
      <c r="F101" s="217"/>
      <c r="G101" s="218" t="str">
        <f t="shared" si="3"/>
        <v/>
      </c>
    </row>
    <row r="102" spans="1:7" ht="12.75" customHeight="1" x14ac:dyDescent="0.2">
      <c r="A102" s="209"/>
      <c r="B102" s="213"/>
      <c r="C102" s="214"/>
      <c r="D102" s="215" t="str">
        <f t="shared" si="2"/>
        <v/>
      </c>
      <c r="E102" s="216"/>
      <c r="F102" s="217"/>
      <c r="G102" s="218" t="str">
        <f t="shared" si="3"/>
        <v/>
      </c>
    </row>
    <row r="103" spans="1:7" ht="15" customHeight="1" x14ac:dyDescent="0.2">
      <c r="A103" s="122" t="s">
        <v>121</v>
      </c>
      <c r="B103" s="175">
        <f>SUM(B63:B102)</f>
        <v>0</v>
      </c>
      <c r="C103" s="14"/>
      <c r="D103" s="174">
        <f>SUM(D63:D102)</f>
        <v>0</v>
      </c>
      <c r="E103" s="228">
        <f>SUM(E10:E49)+SUM(E63:E102)</f>
        <v>0</v>
      </c>
      <c r="F103" s="228">
        <f>SUM(F10:F49)+SUM(F63:F102)</f>
        <v>0</v>
      </c>
      <c r="G103" s="228">
        <f>SUM(G10:G49)+SUM(G63:G102)</f>
        <v>0</v>
      </c>
    </row>
    <row r="104" spans="1:7" ht="15" customHeight="1" x14ac:dyDescent="0.2">
      <c r="A104" s="122" t="s">
        <v>122</v>
      </c>
      <c r="B104" s="175">
        <f>B50+B103</f>
        <v>0</v>
      </c>
      <c r="C104" s="14"/>
      <c r="D104" s="174">
        <f>D50+D103</f>
        <v>0</v>
      </c>
      <c r="F104" s="223" t="s">
        <v>244</v>
      </c>
    </row>
    <row r="105" spans="1:7" ht="15" customHeight="1" x14ac:dyDescent="0.2">
      <c r="D105" s="19" t="s">
        <v>126</v>
      </c>
      <c r="E105" s="176">
        <f>IF(B50=0,0,SUM(B50/B104))</f>
        <v>0</v>
      </c>
      <c r="F105" s="21" t="str">
        <f>IF(E105&gt;=E106,"","this figure is the applicable fraction")</f>
        <v/>
      </c>
    </row>
    <row r="106" spans="1:7" ht="15" customHeight="1" x14ac:dyDescent="0.2">
      <c r="C106" s="41"/>
      <c r="D106" s="19" t="s">
        <v>127</v>
      </c>
      <c r="E106" s="176">
        <f>IF(D50=0,0,SUM(D50/D104))</f>
        <v>0</v>
      </c>
      <c r="F106" s="21" t="str">
        <f>IF(E106&gt;=E105,"","this figure is the applicable fraction")</f>
        <v/>
      </c>
    </row>
    <row r="107" spans="1:7" x14ac:dyDescent="0.2">
      <c r="C107" s="41"/>
      <c r="D107" s="41"/>
    </row>
    <row r="108" spans="1:7" x14ac:dyDescent="0.2">
      <c r="A108" s="48" t="s">
        <v>148</v>
      </c>
      <c r="B108"/>
      <c r="C108"/>
      <c r="D108" s="41"/>
    </row>
    <row r="109" spans="1:7" x14ac:dyDescent="0.2">
      <c r="A109"/>
      <c r="B109"/>
      <c r="C109"/>
    </row>
    <row r="110" spans="1:7" ht="15" x14ac:dyDescent="0.25">
      <c r="A110"/>
      <c r="B110"/>
      <c r="C110" s="50" t="s">
        <v>156</v>
      </c>
      <c r="D110" s="46"/>
      <c r="E110" s="51"/>
      <c r="F110" s="46"/>
      <c r="G110" s="46"/>
    </row>
    <row r="111" spans="1:7" ht="15" x14ac:dyDescent="0.25">
      <c r="A111"/>
      <c r="B111"/>
      <c r="C111" s="104" t="s">
        <v>163</v>
      </c>
      <c r="D111" s="105"/>
      <c r="E111" s="105"/>
      <c r="F111" s="106"/>
      <c r="G111" s="108"/>
    </row>
    <row r="112" spans="1:7" ht="15" x14ac:dyDescent="0.25">
      <c r="A112"/>
      <c r="B112"/>
      <c r="C112" s="107" t="s">
        <v>158</v>
      </c>
      <c r="D112" s="108"/>
      <c r="E112" s="108"/>
      <c r="F112" s="109"/>
      <c r="G112" s="108"/>
    </row>
    <row r="113" spans="1:7" ht="15" x14ac:dyDescent="0.25">
      <c r="A113"/>
      <c r="B113"/>
      <c r="C113" s="107"/>
      <c r="D113" s="108"/>
      <c r="E113" s="108" t="s">
        <v>159</v>
      </c>
      <c r="F113" s="109">
        <v>0.75</v>
      </c>
      <c r="G113" s="108"/>
    </row>
    <row r="114" spans="1:7" ht="15" x14ac:dyDescent="0.25">
      <c r="A114"/>
      <c r="B114"/>
      <c r="C114" s="107"/>
      <c r="D114" s="108"/>
      <c r="E114" s="108" t="s">
        <v>160</v>
      </c>
      <c r="F114" s="109">
        <v>0.5</v>
      </c>
      <c r="G114" s="108"/>
    </row>
    <row r="115" spans="1:7" ht="15" x14ac:dyDescent="0.25">
      <c r="C115" s="107"/>
      <c r="D115" s="108"/>
      <c r="E115" s="108" t="s">
        <v>161</v>
      </c>
      <c r="F115" s="109">
        <v>0.75</v>
      </c>
      <c r="G115" s="108"/>
    </row>
    <row r="116" spans="1:7" ht="15" x14ac:dyDescent="0.25">
      <c r="C116" s="110"/>
      <c r="D116" s="111"/>
      <c r="E116" s="111" t="s">
        <v>162</v>
      </c>
      <c r="F116" s="112">
        <v>0.25</v>
      </c>
      <c r="G116" s="108"/>
    </row>
    <row r="117" spans="1:7" ht="15" x14ac:dyDescent="0.25">
      <c r="C117" s="108" t="s">
        <v>242</v>
      </c>
      <c r="D117" s="108"/>
      <c r="E117" s="108"/>
      <c r="F117" s="108"/>
      <c r="G117" s="108"/>
    </row>
  </sheetData>
  <sheetProtection password="F1F7" sheet="1" objects="1" scenarios="1"/>
  <mergeCells count="6">
    <mergeCell ref="C4:G4"/>
    <mergeCell ref="B59:F60"/>
    <mergeCell ref="C56:G56"/>
    <mergeCell ref="B6:F7"/>
    <mergeCell ref="C3:G3"/>
    <mergeCell ref="C57:G57"/>
  </mergeCells>
  <phoneticPr fontId="7" type="noConversion"/>
  <dataValidations count="1">
    <dataValidation type="list" allowBlank="1" showInputMessage="1" showErrorMessage="1" sqref="A63:A102 A10:A49">
      <formula1>bdrmsize</formula1>
    </dataValidation>
  </dataValidations>
  <pageMargins left="0.75" right="0.25" top="0.75" bottom="0.5" header="0.5" footer="0.5"/>
  <pageSetup orientation="portrait" r:id="rId1"/>
  <headerFooter alignWithMargins="0"/>
  <rowBreaks count="1" manualBreakCount="1">
    <brk id="5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7"/>
  </sheetPr>
  <dimension ref="A1:S53"/>
  <sheetViews>
    <sheetView workbookViewId="0">
      <selection activeCell="C3" sqref="C3:G3"/>
    </sheetView>
  </sheetViews>
  <sheetFormatPr defaultRowHeight="12.75" customHeight="1" x14ac:dyDescent="0.2"/>
  <cols>
    <col min="1" max="1" width="19.7109375" style="3" customWidth="1"/>
    <col min="2" max="2" width="21.7109375" style="3" customWidth="1"/>
    <col min="3" max="4" width="12.7109375" style="3" customWidth="1"/>
    <col min="5" max="5" width="8.7109375" style="3" customWidth="1"/>
    <col min="6" max="6" width="12.7109375" style="3" customWidth="1"/>
    <col min="7" max="7" width="8.7109375" style="3" customWidth="1"/>
    <col min="8" max="18" width="9.140625" style="3"/>
    <col min="19" max="19" width="10.28515625" style="3" bestFit="1" customWidth="1"/>
    <col min="20" max="16384" width="9.140625" style="3"/>
  </cols>
  <sheetData>
    <row r="1" spans="1:19" ht="15.75" x14ac:dyDescent="0.25">
      <c r="A1" s="4"/>
      <c r="B1" s="136" t="s">
        <v>128</v>
      </c>
      <c r="C1" s="18" t="s">
        <v>129</v>
      </c>
    </row>
    <row r="2" spans="1:19" ht="12.75" customHeight="1" x14ac:dyDescent="0.2">
      <c r="A2" s="5"/>
      <c r="B2" s="2"/>
    </row>
    <row r="3" spans="1:19" ht="15" x14ac:dyDescent="0.25">
      <c r="A3" s="20"/>
      <c r="B3" s="138" t="s">
        <v>41</v>
      </c>
      <c r="C3" s="278" t="str">
        <f>IF('Ex 9 A&amp;B'!C3:H3="","",'Ex 9 A&amp;B'!C3:H3)</f>
        <v xml:space="preserve"> </v>
      </c>
      <c r="D3" s="279"/>
      <c r="E3" s="279"/>
      <c r="F3" s="279"/>
      <c r="G3" s="279"/>
      <c r="H3" s="6"/>
    </row>
    <row r="4" spans="1:19" ht="15" x14ac:dyDescent="0.25">
      <c r="A4" s="21"/>
      <c r="B4" s="138" t="s">
        <v>1</v>
      </c>
      <c r="C4" s="278" t="str">
        <f>IF('Ex 9 A&amp;B'!C4:H4="","",'Ex 9 A&amp;B'!C4:H4)</f>
        <v xml:space="preserve"> </v>
      </c>
      <c r="D4" s="279"/>
      <c r="E4" s="279"/>
      <c r="F4" s="279"/>
      <c r="G4" s="279"/>
      <c r="H4" s="6"/>
    </row>
    <row r="5" spans="1:19" ht="12.75" customHeight="1" x14ac:dyDescent="0.2">
      <c r="A5" s="21"/>
      <c r="B5" s="144" t="s">
        <v>214</v>
      </c>
      <c r="C5" s="177" t="str">
        <f>'Ex 9 A&amp;B'!I10</f>
        <v xml:space="preserve"> </v>
      </c>
      <c r="D5" s="34"/>
      <c r="E5" s="34"/>
      <c r="F5" s="19" t="s">
        <v>110</v>
      </c>
      <c r="G5" s="178" t="str">
        <f>IF('Ex 9 A&amp;B'!I8&gt;0,'Ex 9 A&amp;B'!I8,"")</f>
        <v xml:space="preserve"> </v>
      </c>
      <c r="H5" s="6"/>
    </row>
    <row r="6" spans="1:19" ht="15.75" x14ac:dyDescent="0.25">
      <c r="A6" s="308" t="s">
        <v>130</v>
      </c>
      <c r="B6" s="308"/>
      <c r="C6" s="308"/>
      <c r="D6" s="308"/>
      <c r="E6" s="308"/>
      <c r="F6" s="308"/>
      <c r="G6" s="308"/>
      <c r="H6" s="6"/>
      <c r="I6"/>
      <c r="J6"/>
      <c r="K6"/>
      <c r="L6"/>
      <c r="M6"/>
      <c r="N6"/>
    </row>
    <row r="7" spans="1:19" ht="12.75" customHeight="1" x14ac:dyDescent="0.2">
      <c r="A7" s="21"/>
      <c r="B7" s="19"/>
      <c r="C7" s="33"/>
      <c r="D7" s="34"/>
      <c r="E7" s="34"/>
      <c r="F7" s="34"/>
      <c r="G7" s="34"/>
      <c r="H7" s="6"/>
      <c r="I7"/>
      <c r="J7"/>
      <c r="K7"/>
      <c r="L7"/>
      <c r="M7"/>
      <c r="N7"/>
    </row>
    <row r="8" spans="1:19" ht="15.75" x14ac:dyDescent="0.25">
      <c r="B8" s="23"/>
      <c r="C8" s="33"/>
      <c r="D8" s="23" t="s">
        <v>236</v>
      </c>
      <c r="E8" s="179" t="s">
        <v>250</v>
      </c>
      <c r="F8" s="34"/>
      <c r="G8" s="34"/>
      <c r="H8" s="6"/>
      <c r="I8"/>
      <c r="J8"/>
      <c r="K8"/>
      <c r="L8"/>
      <c r="M8"/>
      <c r="N8"/>
    </row>
    <row r="9" spans="1:19" ht="15.75" x14ac:dyDescent="0.25">
      <c r="B9" s="23"/>
      <c r="C9" s="33"/>
      <c r="D9" s="23" t="s">
        <v>237</v>
      </c>
      <c r="E9" s="179" t="s">
        <v>250</v>
      </c>
      <c r="F9" s="34"/>
      <c r="G9" s="34"/>
      <c r="H9" s="6"/>
      <c r="I9"/>
      <c r="J9"/>
      <c r="K9"/>
      <c r="L9"/>
      <c r="M9"/>
      <c r="N9"/>
    </row>
    <row r="10" spans="1:19" ht="12.75" customHeight="1" x14ac:dyDescent="0.25">
      <c r="A10" s="22"/>
      <c r="B10" s="23"/>
      <c r="C10" s="33"/>
      <c r="D10" s="34"/>
      <c r="E10" s="35"/>
      <c r="F10" s="34"/>
      <c r="G10" s="34"/>
      <c r="H10" s="6"/>
    </row>
    <row r="11" spans="1:19" ht="15.75" customHeight="1" x14ac:dyDescent="0.25">
      <c r="A11" s="238"/>
      <c r="B11" s="239" t="s">
        <v>266</v>
      </c>
      <c r="C11" s="313" t="s">
        <v>250</v>
      </c>
      <c r="D11" s="314"/>
      <c r="E11" s="314"/>
      <c r="F11" s="314"/>
      <c r="G11" s="314"/>
      <c r="H11" s="6"/>
    </row>
    <row r="12" spans="1:19" ht="15.75" x14ac:dyDescent="0.25">
      <c r="A12" s="238"/>
      <c r="B12" s="241" t="s">
        <v>267</v>
      </c>
      <c r="C12" s="243" t="s">
        <v>250</v>
      </c>
      <c r="D12" s="242" t="s">
        <v>268</v>
      </c>
      <c r="E12" s="243" t="s">
        <v>250</v>
      </c>
      <c r="F12" s="240"/>
      <c r="G12" s="240"/>
      <c r="H12" s="6"/>
    </row>
    <row r="13" spans="1:19" ht="15" x14ac:dyDescent="0.25">
      <c r="A13" s="244" t="s">
        <v>269</v>
      </c>
      <c r="B13" s="245" t="s">
        <v>250</v>
      </c>
      <c r="C13" s="244" t="s">
        <v>270</v>
      </c>
      <c r="D13" s="313" t="s">
        <v>250</v>
      </c>
      <c r="E13" s="315"/>
      <c r="F13" s="315"/>
      <c r="G13" s="315"/>
      <c r="H13" s="6"/>
    </row>
    <row r="15" spans="1:19" ht="12.75" customHeight="1" x14ac:dyDescent="0.2">
      <c r="A15" s="31" t="s">
        <v>45</v>
      </c>
      <c r="B15" s="31" t="s">
        <v>53</v>
      </c>
      <c r="C15" s="31" t="s">
        <v>69</v>
      </c>
      <c r="D15" s="31" t="s">
        <v>99</v>
      </c>
      <c r="E15" s="31" t="s">
        <v>101</v>
      </c>
      <c r="F15" s="31" t="s">
        <v>102</v>
      </c>
      <c r="G15" s="31" t="s">
        <v>108</v>
      </c>
      <c r="S15"/>
    </row>
    <row r="16" spans="1:19" ht="25.5" x14ac:dyDescent="0.2">
      <c r="A16" s="32" t="s">
        <v>131</v>
      </c>
      <c r="B16" s="32" t="s">
        <v>132</v>
      </c>
      <c r="C16" s="32" t="s">
        <v>133</v>
      </c>
      <c r="D16" s="32" t="s">
        <v>134</v>
      </c>
      <c r="E16" s="32" t="s">
        <v>140</v>
      </c>
      <c r="F16" s="32" t="s">
        <v>135</v>
      </c>
      <c r="G16" s="32" t="s">
        <v>139</v>
      </c>
      <c r="S16"/>
    </row>
    <row r="17" spans="1:19" ht="24" customHeight="1" x14ac:dyDescent="0.2">
      <c r="A17" s="180"/>
      <c r="B17" s="180"/>
      <c r="C17" s="180"/>
      <c r="D17" s="181"/>
      <c r="E17" s="182"/>
      <c r="F17" s="253"/>
      <c r="G17" s="183"/>
      <c r="S17"/>
    </row>
    <row r="18" spans="1:19" ht="24" customHeight="1" x14ac:dyDescent="0.2">
      <c r="A18" s="180"/>
      <c r="B18" s="180"/>
      <c r="C18" s="180"/>
      <c r="D18" s="184"/>
      <c r="E18" s="182"/>
      <c r="F18" s="253"/>
      <c r="G18" s="183"/>
      <c r="S18"/>
    </row>
    <row r="19" spans="1:19" ht="24" customHeight="1" x14ac:dyDescent="0.2">
      <c r="A19" s="180"/>
      <c r="B19" s="180"/>
      <c r="C19" s="180"/>
      <c r="D19" s="184"/>
      <c r="E19" s="182"/>
      <c r="F19" s="253"/>
      <c r="G19" s="183"/>
      <c r="S19"/>
    </row>
    <row r="20" spans="1:19" ht="24" customHeight="1" x14ac:dyDescent="0.2">
      <c r="A20" s="180"/>
      <c r="B20" s="180"/>
      <c r="C20" s="180"/>
      <c r="D20" s="184"/>
      <c r="E20" s="182"/>
      <c r="F20" s="253"/>
      <c r="G20" s="183"/>
    </row>
    <row r="21" spans="1:19" ht="24" customHeight="1" x14ac:dyDescent="0.2">
      <c r="A21" s="180"/>
      <c r="B21" s="180"/>
      <c r="C21" s="180"/>
      <c r="D21" s="184"/>
      <c r="E21" s="182"/>
      <c r="F21" s="253"/>
      <c r="G21" s="183"/>
    </row>
    <row r="22" spans="1:19" ht="24" customHeight="1" x14ac:dyDescent="0.2">
      <c r="A22" s="180"/>
      <c r="B22" s="180"/>
      <c r="C22" s="180"/>
      <c r="D22" s="184"/>
      <c r="E22" s="182"/>
      <c r="F22" s="253"/>
      <c r="G22" s="183"/>
    </row>
    <row r="23" spans="1:19" ht="24" customHeight="1" x14ac:dyDescent="0.2">
      <c r="A23" s="180"/>
      <c r="B23" s="180"/>
      <c r="C23" s="180"/>
      <c r="D23" s="184"/>
      <c r="E23" s="182"/>
      <c r="F23" s="253"/>
      <c r="G23" s="183"/>
    </row>
    <row r="24" spans="1:19" ht="24" customHeight="1" x14ac:dyDescent="0.2">
      <c r="A24" s="180"/>
      <c r="B24" s="180"/>
      <c r="C24" s="180"/>
      <c r="D24" s="184"/>
      <c r="E24" s="182"/>
      <c r="F24" s="253"/>
      <c r="G24" s="183"/>
    </row>
    <row r="25" spans="1:19" ht="24" customHeight="1" x14ac:dyDescent="0.2">
      <c r="A25" s="180"/>
      <c r="B25" s="180"/>
      <c r="C25" s="180"/>
      <c r="D25" s="184"/>
      <c r="E25" s="182"/>
      <c r="F25" s="253"/>
      <c r="G25" s="183"/>
    </row>
    <row r="26" spans="1:19" ht="24" customHeight="1" x14ac:dyDescent="0.2">
      <c r="A26" s="180"/>
      <c r="B26" s="180"/>
      <c r="C26" s="180"/>
      <c r="D26" s="184"/>
      <c r="E26" s="182"/>
      <c r="F26" s="253"/>
      <c r="G26" s="183"/>
    </row>
    <row r="27" spans="1:19" ht="24" customHeight="1" x14ac:dyDescent="0.2">
      <c r="A27" s="180"/>
      <c r="B27" s="180"/>
      <c r="C27" s="180"/>
      <c r="D27" s="184"/>
      <c r="E27" s="182"/>
      <c r="F27" s="253"/>
      <c r="G27" s="183"/>
    </row>
    <row r="28" spans="1:19" ht="24" customHeight="1" x14ac:dyDescent="0.2">
      <c r="A28" s="180"/>
      <c r="B28" s="180"/>
      <c r="C28" s="180"/>
      <c r="D28" s="184"/>
      <c r="E28" s="182"/>
      <c r="F28" s="253"/>
      <c r="G28" s="183"/>
    </row>
    <row r="29" spans="1:19" ht="24" customHeight="1" x14ac:dyDescent="0.2">
      <c r="A29" s="180"/>
      <c r="B29" s="180"/>
      <c r="C29" s="180"/>
      <c r="D29" s="184"/>
      <c r="E29" s="182"/>
      <c r="F29" s="253"/>
      <c r="G29" s="183"/>
    </row>
    <row r="30" spans="1:19" ht="24" customHeight="1" x14ac:dyDescent="0.2">
      <c r="A30" s="180"/>
      <c r="B30" s="180"/>
      <c r="C30" s="180"/>
      <c r="D30" s="184"/>
      <c r="E30" s="182"/>
      <c r="F30" s="253"/>
      <c r="G30" s="183"/>
    </row>
    <row r="31" spans="1:19" ht="12.75" customHeight="1" x14ac:dyDescent="0.2">
      <c r="A31" s="36"/>
      <c r="B31" s="36"/>
      <c r="C31" s="24"/>
      <c r="D31" s="24"/>
      <c r="E31" s="25"/>
      <c r="F31" s="25"/>
      <c r="G31" s="25"/>
    </row>
    <row r="32" spans="1:19" ht="15.75" x14ac:dyDescent="0.25">
      <c r="A32" s="37" t="s">
        <v>143</v>
      </c>
      <c r="B32" s="309"/>
      <c r="C32" s="310"/>
      <c r="D32" s="27" t="s">
        <v>144</v>
      </c>
      <c r="E32" s="304"/>
      <c r="F32" s="304"/>
      <c r="G32" s="28" t="s">
        <v>142</v>
      </c>
    </row>
    <row r="33" spans="1:7" ht="15.75" x14ac:dyDescent="0.25">
      <c r="A33" s="29" t="s">
        <v>141</v>
      </c>
      <c r="B33" s="29"/>
      <c r="C33" s="29"/>
      <c r="D33" s="304"/>
      <c r="E33" s="305"/>
      <c r="F33" s="305"/>
      <c r="G33" s="305"/>
    </row>
    <row r="34" spans="1:7" x14ac:dyDescent="0.2">
      <c r="A34" s="311" t="s">
        <v>136</v>
      </c>
      <c r="B34" s="312"/>
      <c r="C34" s="312"/>
      <c r="D34" s="312"/>
      <c r="E34" s="312"/>
      <c r="F34" s="312"/>
      <c r="G34" s="312"/>
    </row>
    <row r="35" spans="1:7" x14ac:dyDescent="0.2">
      <c r="A35" s="312"/>
      <c r="B35" s="312"/>
      <c r="C35" s="312"/>
      <c r="D35" s="312"/>
      <c r="E35" s="312"/>
      <c r="F35" s="312"/>
      <c r="G35" s="312"/>
    </row>
    <row r="36" spans="1:7" ht="12.75" customHeight="1" x14ac:dyDescent="0.2">
      <c r="A36" s="312"/>
      <c r="B36" s="312"/>
      <c r="C36" s="312"/>
      <c r="D36" s="312"/>
      <c r="E36" s="312"/>
      <c r="F36" s="312"/>
      <c r="G36" s="312"/>
    </row>
    <row r="37" spans="1:7" ht="12.75" customHeight="1" x14ac:dyDescent="0.2">
      <c r="A37" s="312"/>
      <c r="B37" s="312"/>
      <c r="C37" s="312"/>
      <c r="D37" s="312"/>
      <c r="E37" s="312"/>
      <c r="F37" s="312"/>
      <c r="G37" s="312"/>
    </row>
    <row r="38" spans="1:7" x14ac:dyDescent="0.2">
      <c r="A38" s="312"/>
      <c r="B38" s="312"/>
      <c r="C38" s="312"/>
      <c r="D38" s="312"/>
      <c r="E38" s="312"/>
      <c r="F38" s="312"/>
      <c r="G38" s="312"/>
    </row>
    <row r="39" spans="1:7" ht="12.75" customHeight="1" x14ac:dyDescent="0.25">
      <c r="A39" s="29"/>
      <c r="B39" s="29"/>
      <c r="C39" s="29"/>
      <c r="D39" s="29"/>
      <c r="E39" s="28"/>
      <c r="F39" s="28"/>
      <c r="G39" s="28"/>
    </row>
    <row r="40" spans="1:7" ht="18" customHeight="1" x14ac:dyDescent="0.25">
      <c r="A40" s="37" t="s">
        <v>137</v>
      </c>
      <c r="B40" s="306"/>
      <c r="C40" s="307"/>
      <c r="D40" s="307"/>
      <c r="E40" s="39"/>
      <c r="F40" s="38" t="s">
        <v>138</v>
      </c>
      <c r="G40" s="40"/>
    </row>
    <row r="41" spans="1:7" ht="12.75" customHeight="1" x14ac:dyDescent="0.25">
      <c r="A41" s="29"/>
      <c r="B41" s="29"/>
      <c r="C41" s="29"/>
      <c r="D41" s="29"/>
      <c r="E41" s="28"/>
      <c r="F41" s="28"/>
      <c r="G41" s="28"/>
    </row>
    <row r="42" spans="1:7" ht="12.75" customHeight="1" x14ac:dyDescent="0.2">
      <c r="A42" s="30"/>
      <c r="B42" s="30"/>
      <c r="C42" s="30"/>
      <c r="D42" s="30"/>
      <c r="E42" s="26"/>
      <c r="F42" s="26"/>
      <c r="G42" s="26"/>
    </row>
    <row r="43" spans="1:7" ht="12.75" customHeight="1" x14ac:dyDescent="0.25">
      <c r="A43" s="48" t="s">
        <v>205</v>
      </c>
      <c r="B43" s="36"/>
      <c r="G43" s="46"/>
    </row>
    <row r="44" spans="1:7" ht="12.75" customHeight="1" x14ac:dyDescent="0.25">
      <c r="A44" s="36"/>
      <c r="B44" s="36"/>
      <c r="G44" s="108"/>
    </row>
    <row r="45" spans="1:7" ht="12.75" customHeight="1" x14ac:dyDescent="0.25">
      <c r="C45" s="50" t="s">
        <v>156</v>
      </c>
      <c r="D45" s="46"/>
      <c r="E45" s="51"/>
      <c r="F45" s="46"/>
      <c r="G45" s="108"/>
    </row>
    <row r="46" spans="1:7" ht="12.75" customHeight="1" x14ac:dyDescent="0.25">
      <c r="A46"/>
      <c r="B46"/>
      <c r="C46" s="104" t="s">
        <v>163</v>
      </c>
      <c r="D46" s="105"/>
      <c r="E46" s="105"/>
      <c r="F46" s="106"/>
      <c r="G46" s="108"/>
    </row>
    <row r="47" spans="1:7" ht="12.75" customHeight="1" x14ac:dyDescent="0.25">
      <c r="A47"/>
      <c r="B47"/>
      <c r="C47" s="107" t="s">
        <v>158</v>
      </c>
      <c r="D47" s="108"/>
      <c r="E47" s="108"/>
      <c r="F47" s="109"/>
      <c r="G47" s="108"/>
    </row>
    <row r="48" spans="1:7" ht="12.75" customHeight="1" x14ac:dyDescent="0.25">
      <c r="A48"/>
      <c r="B48"/>
      <c r="C48" s="107"/>
      <c r="D48" s="108"/>
      <c r="E48" s="108" t="s">
        <v>159</v>
      </c>
      <c r="F48" s="234">
        <v>0.75</v>
      </c>
      <c r="G48" s="108"/>
    </row>
    <row r="49" spans="1:7" ht="12.75" customHeight="1" x14ac:dyDescent="0.25">
      <c r="A49"/>
      <c r="B49"/>
      <c r="C49" s="107"/>
      <c r="D49" s="108"/>
      <c r="E49" s="108" t="s">
        <v>160</v>
      </c>
      <c r="F49" s="234">
        <v>0.5</v>
      </c>
      <c r="G49" s="108"/>
    </row>
    <row r="50" spans="1:7" ht="12.75" customHeight="1" x14ac:dyDescent="0.25">
      <c r="A50"/>
      <c r="B50"/>
      <c r="C50" s="107"/>
      <c r="D50" s="108"/>
      <c r="E50" s="108" t="s">
        <v>161</v>
      </c>
      <c r="F50" s="234">
        <v>0.75</v>
      </c>
      <c r="G50" s="108"/>
    </row>
    <row r="51" spans="1:7" ht="12.75" customHeight="1" x14ac:dyDescent="0.25">
      <c r="A51"/>
      <c r="B51"/>
      <c r="C51" s="110"/>
      <c r="D51" s="111"/>
      <c r="E51" s="111" t="s">
        <v>162</v>
      </c>
      <c r="F51" s="235">
        <v>0.25</v>
      </c>
    </row>
    <row r="52" spans="1:7" ht="12.75" customHeight="1" x14ac:dyDescent="0.25">
      <c r="A52"/>
      <c r="B52"/>
      <c r="C52" s="108" t="s">
        <v>265</v>
      </c>
      <c r="D52" s="108"/>
      <c r="E52" s="108"/>
      <c r="F52" s="108"/>
    </row>
    <row r="53" spans="1:7" ht="12.75" customHeight="1" x14ac:dyDescent="0.2">
      <c r="A53"/>
      <c r="B53"/>
      <c r="C53"/>
    </row>
  </sheetData>
  <sheetProtection password="F1F7" sheet="1" objects="1" scenarios="1"/>
  <mergeCells count="10">
    <mergeCell ref="C3:G3"/>
    <mergeCell ref="C4:G4"/>
    <mergeCell ref="D33:G33"/>
    <mergeCell ref="B40:D40"/>
    <mergeCell ref="A6:G6"/>
    <mergeCell ref="B32:C32"/>
    <mergeCell ref="E32:F32"/>
    <mergeCell ref="A34:G38"/>
    <mergeCell ref="C11:G11"/>
    <mergeCell ref="D13:G13"/>
  </mergeCells>
  <phoneticPr fontId="7" type="noConversion"/>
  <pageMargins left="0.75" right="0.25" top="0.7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31"/>
  </sheetPr>
  <dimension ref="A1:U107"/>
  <sheetViews>
    <sheetView zoomScaleNormal="100" workbookViewId="0">
      <selection activeCell="C3" sqref="C3:H3"/>
    </sheetView>
  </sheetViews>
  <sheetFormatPr defaultRowHeight="12.75" x14ac:dyDescent="0.2"/>
  <cols>
    <col min="1" max="1" width="10.7109375" style="123" customWidth="1"/>
    <col min="2" max="2" width="11.42578125" style="123" customWidth="1"/>
    <col min="3" max="8" width="10.7109375" style="123" customWidth="1"/>
    <col min="9" max="9" width="12.28515625" style="123" customWidth="1"/>
    <col min="10" max="10" width="15.140625" style="123" customWidth="1"/>
    <col min="11" max="15" width="9.140625" style="123"/>
    <col min="16" max="16" width="19.42578125" style="123" hidden="1" customWidth="1"/>
    <col min="17" max="19" width="0" style="123" hidden="1" customWidth="1"/>
    <col min="20" max="20" width="9.140625" style="123"/>
    <col min="21" max="21" width="11.5703125" style="123" bestFit="1" customWidth="1"/>
    <col min="22" max="16384" width="9.140625" style="123"/>
  </cols>
  <sheetData>
    <row r="1" spans="1:21" ht="15" customHeight="1" x14ac:dyDescent="0.25">
      <c r="A1" s="255" t="s">
        <v>165</v>
      </c>
      <c r="B1" s="255"/>
      <c r="C1" s="255"/>
      <c r="D1" s="255"/>
      <c r="E1" s="255"/>
      <c r="F1" s="255"/>
      <c r="G1" s="255"/>
      <c r="H1" s="255"/>
      <c r="I1" s="255"/>
      <c r="U1"/>
    </row>
    <row r="2" spans="1:21" ht="9.9499999999999993" customHeight="1" x14ac:dyDescent="0.2">
      <c r="U2"/>
    </row>
    <row r="3" spans="1:21" ht="15" customHeight="1" x14ac:dyDescent="0.25">
      <c r="B3" s="51" t="s">
        <v>41</v>
      </c>
      <c r="C3" s="260" t="str">
        <f>IF('Ex 9 A&amp;B'!C3:H3="","",'Ex 9 A&amp;B'!C3:H3)</f>
        <v xml:space="preserve"> </v>
      </c>
      <c r="D3" s="261"/>
      <c r="E3" s="261"/>
      <c r="F3" s="261"/>
      <c r="G3" s="261"/>
      <c r="H3" s="261"/>
      <c r="U3"/>
    </row>
    <row r="4" spans="1:21" ht="15" customHeight="1" x14ac:dyDescent="0.25">
      <c r="B4" s="51" t="s">
        <v>1</v>
      </c>
      <c r="C4" s="260" t="str">
        <f>IF('Ex 9 A&amp;B'!C4:H4="","",'Ex 9 A&amp;B'!C4:H4)</f>
        <v xml:space="preserve"> </v>
      </c>
      <c r="D4" s="261"/>
      <c r="E4" s="261"/>
      <c r="F4" s="261"/>
      <c r="G4" s="261"/>
      <c r="H4" s="261"/>
      <c r="U4"/>
    </row>
    <row r="5" spans="1:21" ht="15" customHeight="1" x14ac:dyDescent="0.2">
      <c r="B5" s="144" t="s">
        <v>214</v>
      </c>
      <c r="C5" s="177" t="str">
        <f>'Ex 9 A&amp;B'!I10</f>
        <v xml:space="preserve"> </v>
      </c>
      <c r="H5" s="19" t="s">
        <v>110</v>
      </c>
      <c r="I5" s="185" t="str">
        <f>IF('Ex 9 A&amp;B'!I8&gt;0,'Ex 9 A&amp;B'!I8,"")</f>
        <v xml:space="preserve"> </v>
      </c>
      <c r="P5" s="124"/>
      <c r="U5"/>
    </row>
    <row r="6" spans="1:21" ht="15" customHeight="1" x14ac:dyDescent="0.2">
      <c r="A6" s="135"/>
      <c r="B6" s="41"/>
      <c r="C6" s="41"/>
      <c r="E6" s="134" t="s">
        <v>166</v>
      </c>
      <c r="P6" s="124"/>
      <c r="U6"/>
    </row>
    <row r="7" spans="1:21" ht="9.9499999999999993" customHeight="1" x14ac:dyDescent="0.2">
      <c r="A7" s="41"/>
      <c r="B7" s="41"/>
      <c r="C7" s="41"/>
      <c r="P7" s="124"/>
      <c r="U7"/>
    </row>
    <row r="8" spans="1:21" ht="14.25" x14ac:dyDescent="0.2">
      <c r="A8" s="41"/>
      <c r="B8" s="41"/>
      <c r="C8" s="41"/>
      <c r="D8" s="325" t="s">
        <v>167</v>
      </c>
      <c r="E8" s="326"/>
      <c r="F8" s="326"/>
      <c r="P8" s="124"/>
      <c r="U8"/>
    </row>
    <row r="9" spans="1:21" ht="9.9499999999999993" customHeight="1" x14ac:dyDescent="0.2">
      <c r="A9" s="41"/>
      <c r="B9" s="41"/>
      <c r="C9" s="41"/>
      <c r="P9" s="124"/>
      <c r="U9"/>
    </row>
    <row r="10" spans="1:21" ht="17.100000000000001" customHeight="1" x14ac:dyDescent="0.25">
      <c r="A10" s="41"/>
      <c r="B10" s="41"/>
      <c r="E10" s="125" t="s">
        <v>168</v>
      </c>
      <c r="F10" s="329"/>
      <c r="G10" s="330"/>
      <c r="P10"/>
      <c r="Q10"/>
      <c r="U10"/>
    </row>
    <row r="11" spans="1:21" ht="17.100000000000001" customHeight="1" x14ac:dyDescent="0.25">
      <c r="A11" s="46" t="s">
        <v>169</v>
      </c>
      <c r="B11"/>
      <c r="C11"/>
      <c r="D11"/>
      <c r="E11"/>
      <c r="F11" s="186"/>
      <c r="G11"/>
      <c r="H11"/>
      <c r="I11"/>
      <c r="P11" s="126" t="s">
        <v>89</v>
      </c>
      <c r="R11" s="126" t="s">
        <v>48</v>
      </c>
      <c r="S11" s="132" t="s">
        <v>88</v>
      </c>
      <c r="U11"/>
    </row>
    <row r="12" spans="1:21" ht="17.100000000000001" customHeight="1" x14ac:dyDescent="0.25">
      <c r="A12" s="46" t="s">
        <v>170</v>
      </c>
      <c r="B12"/>
      <c r="C12"/>
      <c r="D12"/>
      <c r="E12"/>
      <c r="F12" s="187"/>
      <c r="G12"/>
      <c r="H12"/>
      <c r="I12"/>
      <c r="P12" s="127"/>
      <c r="R12" s="141" t="s">
        <v>46</v>
      </c>
      <c r="S12" s="132"/>
      <c r="U12"/>
    </row>
    <row r="13" spans="1:21" ht="17.100000000000001" customHeight="1" x14ac:dyDescent="0.25">
      <c r="A13" s="46" t="s">
        <v>171</v>
      </c>
      <c r="B13"/>
      <c r="C13"/>
      <c r="D13"/>
      <c r="E13"/>
      <c r="F13" s="187"/>
      <c r="G13"/>
      <c r="H13"/>
      <c r="I13"/>
      <c r="P13" s="129" t="s">
        <v>71</v>
      </c>
      <c r="R13" s="142" t="s">
        <v>47</v>
      </c>
      <c r="S13" s="128" t="s">
        <v>212</v>
      </c>
      <c r="U13"/>
    </row>
    <row r="14" spans="1:21" ht="17.100000000000001" customHeight="1" x14ac:dyDescent="0.25">
      <c r="A14" s="46" t="s">
        <v>172</v>
      </c>
      <c r="B14"/>
      <c r="C14"/>
      <c r="D14"/>
      <c r="E14"/>
      <c r="F14" s="187"/>
      <c r="G14"/>
      <c r="H14"/>
      <c r="I14"/>
      <c r="P14" s="129" t="s">
        <v>43</v>
      </c>
      <c r="S14" s="130" t="s">
        <v>213</v>
      </c>
      <c r="U14"/>
    </row>
    <row r="15" spans="1:21" ht="17.100000000000001" customHeight="1" x14ac:dyDescent="0.25">
      <c r="A15" s="46" t="s">
        <v>173</v>
      </c>
      <c r="B15"/>
      <c r="C15"/>
      <c r="D15"/>
      <c r="E15"/>
      <c r="F15"/>
      <c r="G15"/>
      <c r="H15" s="324"/>
      <c r="I15" s="324"/>
      <c r="P15" s="131" t="s">
        <v>44</v>
      </c>
      <c r="R15" s="126" t="s">
        <v>174</v>
      </c>
      <c r="U15"/>
    </row>
    <row r="16" spans="1:21" ht="17.100000000000001" customHeight="1" x14ac:dyDescent="0.25">
      <c r="A16" s="46" t="s">
        <v>207</v>
      </c>
      <c r="B16"/>
      <c r="C16"/>
      <c r="D16"/>
      <c r="E16"/>
      <c r="F16"/>
      <c r="G16"/>
      <c r="H16" s="324"/>
      <c r="I16" s="324"/>
      <c r="R16" s="132" t="s">
        <v>175</v>
      </c>
      <c r="U16"/>
    </row>
    <row r="17" spans="1:21" ht="17.100000000000001" customHeight="1" x14ac:dyDescent="0.25">
      <c r="A17" s="46" t="s">
        <v>176</v>
      </c>
      <c r="B17"/>
      <c r="C17"/>
      <c r="D17"/>
      <c r="E17"/>
      <c r="F17" s="324"/>
      <c r="G17" s="324"/>
      <c r="R17" s="128" t="s">
        <v>177</v>
      </c>
      <c r="U17"/>
    </row>
    <row r="18" spans="1:21" ht="17.100000000000001" customHeight="1" x14ac:dyDescent="0.25">
      <c r="A18" s="46" t="s">
        <v>178</v>
      </c>
      <c r="B18"/>
      <c r="C18"/>
      <c r="D18"/>
      <c r="E18"/>
      <c r="F18" s="324"/>
      <c r="G18" s="324"/>
      <c r="R18" s="130"/>
      <c r="U18"/>
    </row>
    <row r="19" spans="1:21" ht="17.100000000000001" customHeight="1" x14ac:dyDescent="0.25">
      <c r="A19" s="46" t="s">
        <v>208</v>
      </c>
      <c r="B19"/>
      <c r="C19"/>
      <c r="D19"/>
      <c r="E19"/>
      <c r="F19" s="328"/>
      <c r="G19" s="328"/>
      <c r="R19" s="133"/>
      <c r="U19"/>
    </row>
    <row r="20" spans="1:21" ht="17.100000000000001" customHeight="1" x14ac:dyDescent="0.25">
      <c r="A20" s="46" t="s">
        <v>210</v>
      </c>
      <c r="B20"/>
      <c r="C20"/>
      <c r="D20"/>
      <c r="E20"/>
      <c r="F20" s="324"/>
      <c r="G20" s="324"/>
      <c r="R20" s="133"/>
      <c r="U20"/>
    </row>
    <row r="21" spans="1:21" ht="17.100000000000001" customHeight="1" x14ac:dyDescent="0.25">
      <c r="A21" s="46" t="s">
        <v>209</v>
      </c>
      <c r="B21"/>
      <c r="C21"/>
      <c r="D21"/>
      <c r="E21"/>
      <c r="F21" s="324"/>
      <c r="G21" s="324"/>
      <c r="I21" s="229"/>
      <c r="R21" s="133"/>
      <c r="U21"/>
    </row>
    <row r="22" spans="1:21" ht="17.100000000000001" customHeight="1" x14ac:dyDescent="0.25">
      <c r="A22" s="224"/>
      <c r="B22"/>
      <c r="C22"/>
      <c r="D22"/>
      <c r="E22" s="125" t="s">
        <v>247</v>
      </c>
      <c r="F22" s="324"/>
      <c r="G22" s="324"/>
      <c r="R22" s="133"/>
      <c r="U22"/>
    </row>
    <row r="23" spans="1:21" ht="15" customHeight="1" x14ac:dyDescent="0.25">
      <c r="A23" s="224"/>
      <c r="B23"/>
      <c r="C23"/>
      <c r="D23"/>
      <c r="E23" s="125" t="s">
        <v>248</v>
      </c>
      <c r="F23" s="324"/>
      <c r="G23" s="324"/>
      <c r="H23"/>
      <c r="I23" s="230" t="str">
        <f>IF(F20&gt;0,F20-F21,"")</f>
        <v/>
      </c>
      <c r="U23"/>
    </row>
    <row r="24" spans="1:21" ht="9.9499999999999993" customHeight="1" x14ac:dyDescent="0.2">
      <c r="U24"/>
    </row>
    <row r="25" spans="1:21" ht="15" customHeight="1" x14ac:dyDescent="0.25">
      <c r="A25" s="46"/>
      <c r="B25"/>
      <c r="C25"/>
      <c r="D25" s="325" t="s">
        <v>179</v>
      </c>
      <c r="E25" s="326"/>
      <c r="F25" s="326"/>
      <c r="G25"/>
      <c r="H25"/>
      <c r="I25"/>
      <c r="U25"/>
    </row>
    <row r="26" spans="1:21" ht="17.100000000000001" customHeight="1" x14ac:dyDescent="0.25">
      <c r="A26" s="46" t="s">
        <v>180</v>
      </c>
      <c r="B26"/>
      <c r="C26"/>
      <c r="D26"/>
      <c r="E26"/>
      <c r="F26"/>
      <c r="G26"/>
      <c r="H26"/>
      <c r="I26"/>
      <c r="U26"/>
    </row>
    <row r="27" spans="1:21" ht="17.100000000000001" customHeight="1" x14ac:dyDescent="0.25">
      <c r="A27" s="188"/>
      <c r="B27" s="46" t="s">
        <v>181</v>
      </c>
      <c r="C27"/>
      <c r="D27"/>
      <c r="E27"/>
      <c r="F27"/>
      <c r="G27"/>
      <c r="H27"/>
      <c r="I27"/>
      <c r="U27"/>
    </row>
    <row r="28" spans="1:21" ht="17.100000000000001" customHeight="1" x14ac:dyDescent="0.25">
      <c r="A28" s="46"/>
      <c r="B28" s="94" t="s">
        <v>182</v>
      </c>
      <c r="C28"/>
      <c r="D28"/>
      <c r="E28"/>
      <c r="F28"/>
      <c r="G28"/>
      <c r="H28"/>
      <c r="I28"/>
      <c r="U28"/>
    </row>
    <row r="29" spans="1:21" ht="17.100000000000001" customHeight="1" x14ac:dyDescent="0.25">
      <c r="A29" s="188"/>
      <c r="B29" s="46" t="s">
        <v>183</v>
      </c>
      <c r="C29"/>
      <c r="D29"/>
      <c r="E29"/>
      <c r="F29"/>
      <c r="G29"/>
      <c r="H29"/>
      <c r="I29"/>
      <c r="U29"/>
    </row>
    <row r="30" spans="1:21" ht="17.100000000000001" customHeight="1" x14ac:dyDescent="0.25">
      <c r="A30" s="46"/>
      <c r="B30" s="94" t="s">
        <v>184</v>
      </c>
      <c r="C30"/>
      <c r="D30"/>
      <c r="E30"/>
      <c r="F30"/>
      <c r="G30"/>
      <c r="H30"/>
      <c r="I30"/>
      <c r="U30"/>
    </row>
    <row r="31" spans="1:21" ht="17.100000000000001" customHeight="1" x14ac:dyDescent="0.25">
      <c r="A31" s="46"/>
      <c r="B31" s="94" t="s">
        <v>185</v>
      </c>
      <c r="C31"/>
      <c r="D31"/>
      <c r="E31"/>
      <c r="F31"/>
      <c r="G31"/>
      <c r="H31"/>
      <c r="I31"/>
      <c r="U31"/>
    </row>
    <row r="32" spans="1:21" ht="17.100000000000001" customHeight="1" x14ac:dyDescent="0.25">
      <c r="A32" s="188"/>
      <c r="B32" s="46" t="s">
        <v>186</v>
      </c>
      <c r="C32"/>
      <c r="D32"/>
      <c r="E32"/>
      <c r="F32"/>
      <c r="G32"/>
      <c r="H32"/>
      <c r="I32"/>
      <c r="U32"/>
    </row>
    <row r="33" spans="1:21" ht="17.100000000000001" customHeight="1" x14ac:dyDescent="0.25">
      <c r="A33" s="46"/>
      <c r="B33" s="94" t="s">
        <v>187</v>
      </c>
      <c r="C33"/>
      <c r="D33"/>
      <c r="E33"/>
      <c r="F33"/>
      <c r="G33"/>
      <c r="H33"/>
      <c r="I33"/>
      <c r="U33"/>
    </row>
    <row r="34" spans="1:21" ht="17.100000000000001" customHeight="1" x14ac:dyDescent="0.25">
      <c r="A34" s="46"/>
      <c r="B34" s="94" t="s">
        <v>185</v>
      </c>
      <c r="C34"/>
      <c r="D34"/>
      <c r="E34"/>
      <c r="F34"/>
      <c r="G34"/>
      <c r="H34"/>
      <c r="I34"/>
      <c r="U34"/>
    </row>
    <row r="35" spans="1:21" ht="15" customHeight="1" x14ac:dyDescent="0.25">
      <c r="A35" s="188"/>
      <c r="B35" s="46" t="s">
        <v>188</v>
      </c>
      <c r="C35"/>
      <c r="D35"/>
      <c r="E35"/>
      <c r="F35"/>
      <c r="G35"/>
      <c r="H35"/>
      <c r="I35"/>
      <c r="U35"/>
    </row>
    <row r="36" spans="1:21" ht="15" customHeight="1" x14ac:dyDescent="0.25">
      <c r="A36" s="46"/>
      <c r="B36" s="46"/>
      <c r="C36"/>
      <c r="D36"/>
      <c r="E36"/>
      <c r="F36"/>
      <c r="G36"/>
      <c r="H36"/>
      <c r="I36"/>
      <c r="U36"/>
    </row>
    <row r="37" spans="1:21" ht="15" customHeight="1" x14ac:dyDescent="0.25">
      <c r="A37" s="46"/>
      <c r="B37" s="46"/>
      <c r="C37"/>
      <c r="D37" s="325" t="s">
        <v>189</v>
      </c>
      <c r="E37" s="326"/>
      <c r="F37" s="326"/>
      <c r="G37"/>
      <c r="H37"/>
      <c r="I37"/>
      <c r="U37"/>
    </row>
    <row r="38" spans="1:21" ht="9.9499999999999993" customHeight="1" x14ac:dyDescent="0.25">
      <c r="A38" s="46"/>
      <c r="B38" s="46"/>
      <c r="C38"/>
      <c r="D38"/>
      <c r="E38"/>
      <c r="F38"/>
      <c r="G38"/>
      <c r="H38"/>
      <c r="I38"/>
      <c r="U38"/>
    </row>
    <row r="39" spans="1:21" ht="15" customHeight="1" x14ac:dyDescent="0.25">
      <c r="A39" s="46" t="s">
        <v>190</v>
      </c>
      <c r="B39" s="46"/>
      <c r="C39" s="189"/>
      <c r="D39"/>
      <c r="F39"/>
      <c r="G39"/>
      <c r="H39" s="51" t="s">
        <v>191</v>
      </c>
      <c r="I39" s="246"/>
      <c r="U39"/>
    </row>
    <row r="40" spans="1:21" ht="15" customHeight="1" x14ac:dyDescent="0.25">
      <c r="B40" s="46"/>
      <c r="C40" s="51" t="s">
        <v>192</v>
      </c>
      <c r="D40" s="327"/>
      <c r="E40" s="327"/>
      <c r="F40" s="327"/>
      <c r="G40" s="327"/>
      <c r="H40" s="327"/>
      <c r="I40" s="327"/>
      <c r="U40"/>
    </row>
    <row r="41" spans="1:21" ht="15" customHeight="1" x14ac:dyDescent="0.25">
      <c r="B41" s="46"/>
      <c r="C41" s="51" t="s">
        <v>193</v>
      </c>
      <c r="D41" s="327"/>
      <c r="E41" s="327"/>
      <c r="F41" s="327"/>
      <c r="G41" s="327"/>
      <c r="H41" s="327"/>
      <c r="I41" s="327"/>
    </row>
    <row r="42" spans="1:21" ht="15" customHeight="1" x14ac:dyDescent="0.25">
      <c r="B42" s="46"/>
      <c r="C42" s="51" t="s">
        <v>194</v>
      </c>
      <c r="D42" s="327"/>
      <c r="E42" s="327"/>
      <c r="F42" s="327"/>
      <c r="G42" s="327"/>
      <c r="H42" s="327"/>
      <c r="I42" s="327"/>
    </row>
    <row r="43" spans="1:21" ht="9.9499999999999993" customHeight="1" x14ac:dyDescent="0.25">
      <c r="B43" s="46"/>
      <c r="C43" s="51"/>
    </row>
    <row r="44" spans="1:21" ht="15" customHeight="1" x14ac:dyDescent="0.25">
      <c r="A44" s="41" t="s">
        <v>249</v>
      </c>
      <c r="B44" s="46"/>
      <c r="C44" s="46"/>
      <c r="D44" s="46"/>
      <c r="E44" s="46"/>
      <c r="F44" s="46"/>
      <c r="G44" s="46"/>
      <c r="H44" s="46"/>
      <c r="I44" s="46"/>
    </row>
    <row r="45" spans="1:21" ht="15" customHeight="1" x14ac:dyDescent="0.25">
      <c r="A45" s="331" t="s">
        <v>195</v>
      </c>
      <c r="B45" s="332"/>
      <c r="C45" s="335" t="s">
        <v>196</v>
      </c>
      <c r="D45" s="264"/>
      <c r="E45" s="225" t="s">
        <v>245</v>
      </c>
      <c r="F45" s="336" t="s">
        <v>246</v>
      </c>
      <c r="G45" s="337"/>
      <c r="H45" s="337"/>
      <c r="I45" s="338"/>
    </row>
    <row r="46" spans="1:21" ht="15" customHeight="1" x14ac:dyDescent="0.25">
      <c r="A46" s="333" t="s">
        <v>197</v>
      </c>
      <c r="B46" s="334"/>
      <c r="C46" s="339"/>
      <c r="D46" s="340"/>
      <c r="E46" s="226"/>
      <c r="F46" s="341"/>
      <c r="G46" s="342"/>
      <c r="H46" s="342"/>
      <c r="I46" s="343"/>
    </row>
    <row r="47" spans="1:21" ht="15" customHeight="1" x14ac:dyDescent="0.25">
      <c r="A47" s="333" t="s">
        <v>198</v>
      </c>
      <c r="B47" s="334"/>
      <c r="C47" s="339"/>
      <c r="D47" s="340"/>
      <c r="E47" s="226"/>
      <c r="F47" s="341"/>
      <c r="G47" s="342"/>
      <c r="H47" s="342"/>
      <c r="I47" s="343"/>
    </row>
    <row r="48" spans="1:21" ht="15" customHeight="1" x14ac:dyDescent="0.25">
      <c r="A48" s="333" t="s">
        <v>211</v>
      </c>
      <c r="B48" s="334"/>
      <c r="C48" s="339"/>
      <c r="D48" s="340"/>
      <c r="E48" s="226"/>
      <c r="F48" s="341"/>
      <c r="G48" s="342"/>
      <c r="H48" s="342"/>
      <c r="I48" s="343"/>
    </row>
    <row r="49" spans="1:9" ht="15" customHeight="1" x14ac:dyDescent="0.25">
      <c r="A49" s="255" t="s">
        <v>199</v>
      </c>
      <c r="B49" s="255"/>
      <c r="C49" s="255"/>
      <c r="D49" s="255"/>
      <c r="E49" s="255"/>
      <c r="F49" s="255"/>
      <c r="G49" s="255"/>
      <c r="H49" s="255"/>
      <c r="I49" s="255"/>
    </row>
    <row r="50" spans="1:9" ht="14.1" customHeight="1" x14ac:dyDescent="0.2"/>
    <row r="51" spans="1:9" ht="15" customHeight="1" x14ac:dyDescent="0.25">
      <c r="B51" s="51" t="s">
        <v>41</v>
      </c>
      <c r="C51" s="260" t="str">
        <f>C3</f>
        <v xml:space="preserve"> </v>
      </c>
      <c r="D51" s="261"/>
      <c r="E51" s="261"/>
      <c r="F51" s="261"/>
      <c r="G51" s="261"/>
      <c r="H51" s="261"/>
      <c r="I51"/>
    </row>
    <row r="52" spans="1:9" ht="15" customHeight="1" x14ac:dyDescent="0.25">
      <c r="B52" s="51" t="s">
        <v>1</v>
      </c>
      <c r="C52" s="260" t="str">
        <f>C4</f>
        <v xml:space="preserve"> </v>
      </c>
      <c r="D52" s="261"/>
      <c r="E52" s="261"/>
      <c r="F52" s="261"/>
      <c r="G52" s="261"/>
      <c r="H52" s="261"/>
      <c r="I52"/>
    </row>
    <row r="53" spans="1:9" ht="14.1" customHeight="1" x14ac:dyDescent="0.2">
      <c r="A53" s="137"/>
      <c r="B53" s="144" t="s">
        <v>214</v>
      </c>
      <c r="C53" s="177" t="str">
        <f>C5</f>
        <v xml:space="preserve"> </v>
      </c>
      <c r="H53" s="19" t="s">
        <v>110</v>
      </c>
      <c r="I53" s="185" t="str">
        <f>I5</f>
        <v xml:space="preserve"> </v>
      </c>
    </row>
    <row r="54" spans="1:9" ht="15" customHeight="1" x14ac:dyDescent="0.2"/>
    <row r="55" spans="1:9" ht="15" customHeight="1" x14ac:dyDescent="0.25">
      <c r="A55" s="46"/>
      <c r="B55" s="46"/>
      <c r="C55" s="46"/>
      <c r="D55" s="325" t="s">
        <v>200</v>
      </c>
      <c r="E55" s="326"/>
      <c r="F55" s="326"/>
      <c r="G55" s="46"/>
    </row>
    <row r="56" spans="1:9" ht="14.1" customHeight="1" x14ac:dyDescent="0.25">
      <c r="A56" s="46"/>
      <c r="B56" s="46"/>
      <c r="C56" s="46"/>
      <c r="D56" s="46"/>
      <c r="E56" s="46"/>
      <c r="F56" s="46"/>
      <c r="G56" s="46"/>
      <c r="H56" s="46"/>
      <c r="I56" s="46"/>
    </row>
    <row r="57" spans="1:9" ht="12.95" customHeight="1" x14ac:dyDescent="0.2">
      <c r="A57" s="344" t="s">
        <v>201</v>
      </c>
      <c r="B57" s="334"/>
      <c r="C57" s="334"/>
      <c r="D57" s="344" t="s">
        <v>202</v>
      </c>
      <c r="E57" s="334"/>
      <c r="F57" s="262" t="s">
        <v>203</v>
      </c>
      <c r="G57" s="344" t="s">
        <v>204</v>
      </c>
      <c r="H57" s="334"/>
      <c r="I57" s="334"/>
    </row>
    <row r="58" spans="1:9" ht="12.95" customHeight="1" x14ac:dyDescent="0.2">
      <c r="A58" s="334"/>
      <c r="B58" s="334"/>
      <c r="C58" s="334"/>
      <c r="D58" s="334"/>
      <c r="E58" s="334"/>
      <c r="F58" s="345"/>
      <c r="G58" s="334"/>
      <c r="H58" s="334"/>
      <c r="I58" s="334"/>
    </row>
    <row r="59" spans="1:9" ht="27.75" customHeight="1" x14ac:dyDescent="0.2">
      <c r="A59" s="346"/>
      <c r="B59" s="316"/>
      <c r="C59" s="316"/>
      <c r="D59" s="317"/>
      <c r="E59" s="317"/>
      <c r="F59" s="231"/>
      <c r="G59" s="347"/>
      <c r="H59" s="348"/>
      <c r="I59" s="348"/>
    </row>
    <row r="60" spans="1:9" ht="27.75" customHeight="1" x14ac:dyDescent="0.2">
      <c r="A60" s="316"/>
      <c r="B60" s="316"/>
      <c r="C60" s="316"/>
      <c r="D60" s="317"/>
      <c r="E60" s="317"/>
      <c r="F60" s="231"/>
      <c r="G60" s="318"/>
      <c r="H60" s="318"/>
      <c r="I60" s="318"/>
    </row>
    <row r="61" spans="1:9" ht="27.75" customHeight="1" x14ac:dyDescent="0.2">
      <c r="A61" s="316"/>
      <c r="B61" s="316"/>
      <c r="C61" s="316"/>
      <c r="D61" s="317"/>
      <c r="E61" s="317"/>
      <c r="F61" s="231"/>
      <c r="G61" s="318"/>
      <c r="H61" s="318"/>
      <c r="I61" s="318"/>
    </row>
    <row r="62" spans="1:9" ht="27.75" customHeight="1" x14ac:dyDescent="0.2">
      <c r="A62" s="316"/>
      <c r="B62" s="316"/>
      <c r="C62" s="316"/>
      <c r="D62" s="317"/>
      <c r="E62" s="317"/>
      <c r="F62" s="231"/>
      <c r="G62" s="318"/>
      <c r="H62" s="318"/>
      <c r="I62" s="318"/>
    </row>
    <row r="63" spans="1:9" ht="27.75" customHeight="1" x14ac:dyDescent="0.2">
      <c r="A63" s="316"/>
      <c r="B63" s="316"/>
      <c r="C63" s="316"/>
      <c r="D63" s="317"/>
      <c r="E63" s="317"/>
      <c r="F63" s="231"/>
      <c r="G63" s="318"/>
      <c r="H63" s="318"/>
      <c r="I63" s="318"/>
    </row>
    <row r="64" spans="1:9" ht="27.75" customHeight="1" x14ac:dyDescent="0.2">
      <c r="A64" s="316"/>
      <c r="B64" s="316"/>
      <c r="C64" s="316"/>
      <c r="D64" s="317"/>
      <c r="E64" s="317"/>
      <c r="F64" s="231"/>
      <c r="G64" s="318"/>
      <c r="H64" s="318"/>
      <c r="I64" s="318"/>
    </row>
    <row r="65" spans="1:9" ht="27.75" customHeight="1" x14ac:dyDescent="0.2">
      <c r="A65" s="316"/>
      <c r="B65" s="316"/>
      <c r="C65" s="316"/>
      <c r="D65" s="317"/>
      <c r="E65" s="317"/>
      <c r="F65" s="231"/>
      <c r="G65" s="318"/>
      <c r="H65" s="318"/>
      <c r="I65" s="318"/>
    </row>
    <row r="66" spans="1:9" ht="27.75" customHeight="1" x14ac:dyDescent="0.2">
      <c r="A66" s="316"/>
      <c r="B66" s="316"/>
      <c r="C66" s="316"/>
      <c r="D66" s="317"/>
      <c r="E66" s="317"/>
      <c r="F66" s="231"/>
      <c r="G66" s="318"/>
      <c r="H66" s="318"/>
      <c r="I66" s="318"/>
    </row>
    <row r="67" spans="1:9" ht="27.75" customHeight="1" x14ac:dyDescent="0.2">
      <c r="A67" s="316"/>
      <c r="B67" s="316"/>
      <c r="C67" s="316"/>
      <c r="D67" s="317"/>
      <c r="E67" s="317"/>
      <c r="F67" s="231"/>
      <c r="G67" s="318"/>
      <c r="H67" s="318"/>
      <c r="I67" s="318"/>
    </row>
    <row r="68" spans="1:9" ht="27.75" customHeight="1" x14ac:dyDescent="0.2">
      <c r="A68" s="316"/>
      <c r="B68" s="316"/>
      <c r="C68" s="316"/>
      <c r="D68" s="317"/>
      <c r="E68" s="317"/>
      <c r="F68" s="231"/>
      <c r="G68" s="318"/>
      <c r="H68" s="318"/>
      <c r="I68" s="318"/>
    </row>
    <row r="69" spans="1:9" ht="27.75" customHeight="1" x14ac:dyDescent="0.2">
      <c r="A69" s="316"/>
      <c r="B69" s="316"/>
      <c r="C69" s="316"/>
      <c r="D69" s="317"/>
      <c r="E69" s="317"/>
      <c r="F69" s="231"/>
      <c r="G69" s="318"/>
      <c r="H69" s="318"/>
      <c r="I69" s="318"/>
    </row>
    <row r="70" spans="1:9" ht="27.75" customHeight="1" x14ac:dyDescent="0.2">
      <c r="A70" s="316"/>
      <c r="B70" s="316"/>
      <c r="C70" s="316"/>
      <c r="D70" s="317"/>
      <c r="E70" s="317"/>
      <c r="F70" s="231"/>
      <c r="G70" s="318"/>
      <c r="H70" s="318"/>
      <c r="I70" s="318"/>
    </row>
    <row r="71" spans="1:9" ht="27.75" customHeight="1" x14ac:dyDescent="0.2">
      <c r="A71" s="316"/>
      <c r="B71" s="316"/>
      <c r="C71" s="316"/>
      <c r="D71" s="317"/>
      <c r="E71" s="317"/>
      <c r="F71" s="231"/>
      <c r="G71" s="318"/>
      <c r="H71" s="318"/>
      <c r="I71" s="318"/>
    </row>
    <row r="72" spans="1:9" ht="27.75" customHeight="1" x14ac:dyDescent="0.2">
      <c r="A72" s="316"/>
      <c r="B72" s="316"/>
      <c r="C72" s="316"/>
      <c r="D72" s="317"/>
      <c r="E72" s="317"/>
      <c r="F72" s="231"/>
      <c r="G72" s="318"/>
      <c r="H72" s="318"/>
      <c r="I72" s="318"/>
    </row>
    <row r="73" spans="1:9" ht="27.75" customHeight="1" x14ac:dyDescent="0.2">
      <c r="A73" s="316"/>
      <c r="B73" s="316"/>
      <c r="C73" s="316"/>
      <c r="D73" s="317"/>
      <c r="E73" s="317"/>
      <c r="F73" s="231"/>
      <c r="G73" s="318"/>
      <c r="H73" s="318"/>
      <c r="I73" s="318"/>
    </row>
    <row r="74" spans="1:9" ht="27.75" customHeight="1" x14ac:dyDescent="0.2">
      <c r="A74" s="316"/>
      <c r="B74" s="316"/>
      <c r="C74" s="316"/>
      <c r="D74" s="317"/>
      <c r="E74" s="317"/>
      <c r="F74" s="231"/>
      <c r="G74" s="318"/>
      <c r="H74" s="318"/>
      <c r="I74" s="318"/>
    </row>
    <row r="75" spans="1:9" ht="27.75" customHeight="1" x14ac:dyDescent="0.2">
      <c r="A75" s="316"/>
      <c r="B75" s="316"/>
      <c r="C75" s="316"/>
      <c r="D75" s="317"/>
      <c r="E75" s="317"/>
      <c r="F75" s="231"/>
      <c r="G75" s="318"/>
      <c r="H75" s="318"/>
      <c r="I75" s="318"/>
    </row>
    <row r="76" spans="1:9" ht="27.75" customHeight="1" x14ac:dyDescent="0.2">
      <c r="A76" s="316"/>
      <c r="B76" s="316"/>
      <c r="C76" s="316"/>
      <c r="D76" s="317"/>
      <c r="E76" s="317"/>
      <c r="F76" s="231"/>
      <c r="G76" s="318"/>
      <c r="H76" s="318"/>
      <c r="I76" s="318"/>
    </row>
    <row r="77" spans="1:9" ht="27.75" customHeight="1" x14ac:dyDescent="0.2">
      <c r="A77" s="316"/>
      <c r="B77" s="316"/>
      <c r="C77" s="316"/>
      <c r="D77" s="317"/>
      <c r="E77" s="317"/>
      <c r="F77" s="231"/>
      <c r="G77" s="318"/>
      <c r="H77" s="318"/>
      <c r="I77" s="318"/>
    </row>
    <row r="78" spans="1:9" ht="27.75" customHeight="1" x14ac:dyDescent="0.2">
      <c r="A78" s="316"/>
      <c r="B78" s="316"/>
      <c r="C78" s="316"/>
      <c r="D78" s="319"/>
      <c r="E78" s="320"/>
      <c r="F78" s="231"/>
      <c r="G78" s="318"/>
      <c r="H78" s="318"/>
      <c r="I78" s="318"/>
    </row>
    <row r="79" spans="1:9" ht="15" x14ac:dyDescent="0.25">
      <c r="A79" s="321" t="s">
        <v>226</v>
      </c>
      <c r="B79" s="322"/>
      <c r="C79" s="323"/>
      <c r="D79" s="319">
        <f>SUM(D59:E78)</f>
        <v>0</v>
      </c>
      <c r="E79" s="320"/>
      <c r="F79" s="192"/>
      <c r="G79" s="316"/>
      <c r="H79" s="316"/>
      <c r="I79" s="316"/>
    </row>
    <row r="80" spans="1:9" x14ac:dyDescent="0.2">
      <c r="A80" s="48" t="s">
        <v>206</v>
      </c>
    </row>
    <row r="83" spans="5:9" ht="15" x14ac:dyDescent="0.25">
      <c r="E83" s="50" t="s">
        <v>156</v>
      </c>
      <c r="F83" s="46"/>
      <c r="G83" s="51"/>
      <c r="H83" s="46"/>
      <c r="I83" s="46"/>
    </row>
    <row r="84" spans="5:9" ht="15" x14ac:dyDescent="0.25">
      <c r="E84" s="113" t="s">
        <v>163</v>
      </c>
      <c r="F84" s="114"/>
      <c r="G84" s="114"/>
      <c r="H84" s="114"/>
      <c r="I84" s="115"/>
    </row>
    <row r="85" spans="5:9" ht="15" x14ac:dyDescent="0.25">
      <c r="E85" s="116" t="s">
        <v>158</v>
      </c>
      <c r="F85" s="117"/>
      <c r="G85" s="117"/>
      <c r="H85" s="117"/>
      <c r="I85" s="118"/>
    </row>
    <row r="86" spans="5:9" ht="15" x14ac:dyDescent="0.25">
      <c r="E86" s="116"/>
      <c r="F86" s="117"/>
      <c r="G86" s="117" t="s">
        <v>159</v>
      </c>
      <c r="H86" s="236">
        <v>0.75</v>
      </c>
      <c r="I86" s="118"/>
    </row>
    <row r="87" spans="5:9" ht="15" x14ac:dyDescent="0.25">
      <c r="E87" s="116"/>
      <c r="F87" s="117"/>
      <c r="G87" s="117" t="s">
        <v>160</v>
      </c>
      <c r="H87" s="236">
        <v>0.25</v>
      </c>
      <c r="I87" s="118"/>
    </row>
    <row r="88" spans="5:9" ht="15" x14ac:dyDescent="0.25">
      <c r="E88" s="116"/>
      <c r="F88" s="117"/>
      <c r="G88" s="117" t="s">
        <v>161</v>
      </c>
      <c r="H88" s="236">
        <v>0.5</v>
      </c>
      <c r="I88" s="118"/>
    </row>
    <row r="89" spans="5:9" ht="15" x14ac:dyDescent="0.25">
      <c r="E89" s="119"/>
      <c r="F89" s="120"/>
      <c r="G89" s="120" t="s">
        <v>162</v>
      </c>
      <c r="H89" s="237">
        <v>0.25</v>
      </c>
      <c r="I89" s="121"/>
    </row>
    <row r="90" spans="5:9" ht="15" x14ac:dyDescent="0.25">
      <c r="E90" s="108" t="s">
        <v>251</v>
      </c>
      <c r="F90" s="108"/>
      <c r="G90" s="108"/>
      <c r="H90" s="108"/>
      <c r="I90" s="108"/>
    </row>
    <row r="107" ht="12.75" customHeight="1" x14ac:dyDescent="0.2"/>
  </sheetData>
  <sheetProtection algorithmName="SHA-512" hashValue="GAw4/P8ErYsUHK3siABuFIOCXgYdj3KOuXwXHR9NhLX0WtaFi6G7lzdhpDoooqX1WIMx3CVa47xZu4dyioaksA==" saltValue="BKfhiJ84bJ4mK4nTFbfCag==" spinCount="100000" sheet="1"/>
  <mergeCells count="102">
    <mergeCell ref="G72:I72"/>
    <mergeCell ref="A75:C75"/>
    <mergeCell ref="D75:E75"/>
    <mergeCell ref="G75:I75"/>
    <mergeCell ref="A70:C70"/>
    <mergeCell ref="D70:E70"/>
    <mergeCell ref="G70:I70"/>
    <mergeCell ref="A71:C71"/>
    <mergeCell ref="D71:E71"/>
    <mergeCell ref="G71:I71"/>
    <mergeCell ref="A72:C72"/>
    <mergeCell ref="D72:E72"/>
    <mergeCell ref="A73:C73"/>
    <mergeCell ref="D73:E73"/>
    <mergeCell ref="G73:I73"/>
    <mergeCell ref="A74:C74"/>
    <mergeCell ref="D74:E74"/>
    <mergeCell ref="G74:I74"/>
    <mergeCell ref="A67:C67"/>
    <mergeCell ref="D67:E67"/>
    <mergeCell ref="G67:I67"/>
    <mergeCell ref="A68:C68"/>
    <mergeCell ref="D68:E68"/>
    <mergeCell ref="G68:I68"/>
    <mergeCell ref="A69:C69"/>
    <mergeCell ref="D69:E69"/>
    <mergeCell ref="G69:I69"/>
    <mergeCell ref="A64:C64"/>
    <mergeCell ref="D64:E64"/>
    <mergeCell ref="G64:I64"/>
    <mergeCell ref="A65:C65"/>
    <mergeCell ref="D65:E65"/>
    <mergeCell ref="G65:I65"/>
    <mergeCell ref="A66:C66"/>
    <mergeCell ref="D66:E66"/>
    <mergeCell ref="G66:I66"/>
    <mergeCell ref="A61:C61"/>
    <mergeCell ref="D61:E61"/>
    <mergeCell ref="G61:I61"/>
    <mergeCell ref="A62:C62"/>
    <mergeCell ref="D62:E62"/>
    <mergeCell ref="G62:I62"/>
    <mergeCell ref="A63:C63"/>
    <mergeCell ref="D63:E63"/>
    <mergeCell ref="G63:I63"/>
    <mergeCell ref="D55:F55"/>
    <mergeCell ref="A57:C58"/>
    <mergeCell ref="D57:E58"/>
    <mergeCell ref="F57:F58"/>
    <mergeCell ref="G57:I58"/>
    <mergeCell ref="A59:C59"/>
    <mergeCell ref="D59:E59"/>
    <mergeCell ref="G59:I59"/>
    <mergeCell ref="A60:C60"/>
    <mergeCell ref="D60:E60"/>
    <mergeCell ref="G60:I60"/>
    <mergeCell ref="D41:I41"/>
    <mergeCell ref="D42:I42"/>
    <mergeCell ref="F22:G22"/>
    <mergeCell ref="F23:G23"/>
    <mergeCell ref="A45:B45"/>
    <mergeCell ref="A48:B48"/>
    <mergeCell ref="A49:I49"/>
    <mergeCell ref="C51:H51"/>
    <mergeCell ref="C52:H52"/>
    <mergeCell ref="A46:B46"/>
    <mergeCell ref="A47:B47"/>
    <mergeCell ref="C45:D45"/>
    <mergeCell ref="F45:I45"/>
    <mergeCell ref="C46:D46"/>
    <mergeCell ref="C47:D47"/>
    <mergeCell ref="C48:D48"/>
    <mergeCell ref="F46:I46"/>
    <mergeCell ref="F47:I47"/>
    <mergeCell ref="F48:I48"/>
    <mergeCell ref="H15:I15"/>
    <mergeCell ref="H16:I16"/>
    <mergeCell ref="F17:G17"/>
    <mergeCell ref="D25:F25"/>
    <mergeCell ref="D37:F37"/>
    <mergeCell ref="D40:I40"/>
    <mergeCell ref="F19:G19"/>
    <mergeCell ref="A1:I1"/>
    <mergeCell ref="C3:H3"/>
    <mergeCell ref="C4:H4"/>
    <mergeCell ref="D8:F8"/>
    <mergeCell ref="F10:G10"/>
    <mergeCell ref="F18:G18"/>
    <mergeCell ref="F20:G20"/>
    <mergeCell ref="F21:G21"/>
    <mergeCell ref="A76:C76"/>
    <mergeCell ref="D76:E76"/>
    <mergeCell ref="G76:I76"/>
    <mergeCell ref="D79:E79"/>
    <mergeCell ref="A79:C79"/>
    <mergeCell ref="G79:I79"/>
    <mergeCell ref="D78:E78"/>
    <mergeCell ref="G78:I78"/>
    <mergeCell ref="A77:C77"/>
    <mergeCell ref="D77:E77"/>
    <mergeCell ref="G77:I77"/>
    <mergeCell ref="A78:C78"/>
  </mergeCells>
  <phoneticPr fontId="7" type="noConversion"/>
  <dataValidations count="3">
    <dataValidation type="list" allowBlank="1" showInputMessage="1" showErrorMessage="1" sqref="A27 A29 A32 A35">
      <formula1>$S$12:$S$14</formula1>
    </dataValidation>
    <dataValidation type="list" allowBlank="1" showInputMessage="1" showErrorMessage="1" sqref="C39">
      <formula1>$R$16:$R$18</formula1>
    </dataValidation>
    <dataValidation type="list" allowBlank="1" showInputMessage="1" showErrorMessage="1" sqref="F10:G10">
      <formula1>$P$12:$P$15</formula1>
    </dataValidation>
  </dataValidations>
  <pageMargins left="0.5" right="0.25" top="0.75" bottom="0.25" header="0.5" footer="0.5"/>
  <pageSetup orientation="portrait" r:id="rId1"/>
  <headerFooter alignWithMargins="0"/>
  <rowBreaks count="1" manualBreakCount="1">
    <brk id="48"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Ex 9 A&amp;B</vt:lpstr>
      <vt:lpstr>Ex 9 C</vt:lpstr>
      <vt:lpstr>Ex 9 D</vt:lpstr>
      <vt:lpstr>Ex 9 E</vt:lpstr>
      <vt:lpstr>Ex 10 A-D</vt:lpstr>
      <vt:lpstr>bdrmsize</vt:lpstr>
      <vt:lpstr>boost</vt:lpstr>
      <vt:lpstr>DDA</vt:lpstr>
      <vt:lpstr>exess</vt:lpstr>
      <vt:lpstr>'Ex 10 A-D'!Print_Area</vt:lpstr>
      <vt:lpstr>'Ex 9 A&amp;B'!Print_Area</vt:lpstr>
      <vt:lpstr>'Ex 9 C'!Print_Area</vt:lpstr>
      <vt:lpstr>'Ex 9 D'!Print_Area</vt:lpstr>
      <vt:lpstr>'Ex 9 E'!Print_Area</vt:lpstr>
      <vt:lpstr>program</vt:lpstr>
      <vt:lpstr>xxxs</vt:lpstr>
      <vt:lpstr>yesno</vt:lpstr>
    </vt:vector>
  </TitlesOfParts>
  <Company>NYS DHCR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Flanagan</dc:creator>
  <cp:lastModifiedBy>Richard Flanagan</cp:lastModifiedBy>
  <cp:lastPrinted>2015-10-01T18:49:06Z</cp:lastPrinted>
  <dcterms:created xsi:type="dcterms:W3CDTF">2007-01-05T16:54:35Z</dcterms:created>
  <dcterms:modified xsi:type="dcterms:W3CDTF">2017-11-17T14:10:54Z</dcterms:modified>
</cp:coreProperties>
</file>